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<sst xmlns="http://schemas.openxmlformats.org/spreadsheetml/2006/main" count="309" uniqueCount="267">
  <si>
    <t>Мини экскаватор БЛ-18</t>
  </si>
  <si>
    <r>
      <t xml:space="preserve">на гусеничном ходу. </t>
    </r>
    <r>
      <rPr>
        <b/>
        <sz val="10"/>
        <rFont val="Times New Roman"/>
        <family val="1"/>
      </rPr>
      <t>НОВИНКА</t>
    </r>
  </si>
  <si>
    <t>Мини фронтальный одноковшовый погрузчик БЛ-380  c сменными рабочими органами</t>
  </si>
  <si>
    <t>НОВИНКА!!!</t>
  </si>
  <si>
    <t>Навесной цепной экскаватор к мини погрузчику</t>
  </si>
  <si>
    <t>Гидромолот к мини погрузчику</t>
  </si>
  <si>
    <t>Ковш челюстной к мини погрузчику</t>
  </si>
  <si>
    <t>Экскаватор-погрузчик ЭП-Ф-П</t>
  </si>
  <si>
    <t>погрузочный ковш(0,75 м3) + экскаваторный ковш (0,18 м3)</t>
  </si>
  <si>
    <t>Экскаватор-погрузчик ЭП-Ф-П.1</t>
  </si>
  <si>
    <t>погрузочный ковш(0,75 м3) + экскаваторный ковш (0,25 м3), со смещаемой осью копания</t>
  </si>
  <si>
    <t>Экскаватор-погрузчик ЭП-Ф-Б</t>
  </si>
  <si>
    <t>бульдозерный отвал неповоротный (жесткий) + экскаваторное оборудование с ковшом (0,18 м3)</t>
  </si>
  <si>
    <t>бульдозерный отвал гидроповоротный + экскаваторное оборудование с ковшом (0,25 м3), со смещаемой осью копания</t>
  </si>
  <si>
    <t>Навесное оборудование эскаватора-погрузчика ЭП-Ф-П</t>
  </si>
  <si>
    <t>Задняя навеска с ковшом 0,18 м3</t>
  </si>
  <si>
    <t>Задняя навеска с ковшом 0,25 м3, со смещаемой осью копания</t>
  </si>
  <si>
    <t>Навесное быстросменное экскаваторное оборудование ЭП-Ф-П</t>
  </si>
  <si>
    <t>Задняя навеска с ковшом 0,1 м3, монтируется на с/х навеску трактора серии Беларус 80, 82, 920, 892</t>
  </si>
  <si>
    <t xml:space="preserve">Экскаватор-погрузчик ЭП-Ф-1БМ  </t>
  </si>
  <si>
    <t>бульдозерный отвал жесткий, экскаваторное оборудование с грейферными вилами или грейферным ковшом (0,55 м3)</t>
  </si>
  <si>
    <t>Навесное оборудование эскаватора-погрузчика ЭП-Ф-1БМ</t>
  </si>
  <si>
    <t>экскаваторное оборудование с грейферными вилами или грейферным ковшом (0,55 м3)</t>
  </si>
  <si>
    <t>Бульдозер-погрузчик БЛ-750</t>
  </si>
  <si>
    <t>погрузочное оборудование с ковшом (0,75 м3) (без сельхознавески)</t>
  </si>
  <si>
    <t>погрузочное оборудование с ковшом (0,75 м3) (с сельхознавески)</t>
  </si>
  <si>
    <t>погрузочное оборудование с челюстным ковшом (0,65 м3) (с сельхознавеской)</t>
  </si>
  <si>
    <t>погрузочное оборудование с челюстным ковшом (0,65 м3) (без сельхознавески)</t>
  </si>
  <si>
    <t>Бульдозер-погрузчик БЛ-750Щ</t>
  </si>
  <si>
    <t>погрузочное оборудование с ковшом (0,75 м3) + щетка дорожная (захват 2м)</t>
  </si>
  <si>
    <t>погрузочное оборудование с челюстным ковшом (0,65 м3) + щетка дорожная (захват 2м)</t>
  </si>
  <si>
    <t>Машина уборочная БЛ-2500</t>
  </si>
  <si>
    <t>отвал механический поворотный + щетка дорожная (захват 2м)</t>
  </si>
  <si>
    <t>отвал гидроповоротный + щетка дорожная (захват 2м)</t>
  </si>
  <si>
    <t>Машина уборочная БЛ-320</t>
  </si>
  <si>
    <t>ширина щетки 1300мм, ширина отвала 1800мм, на базе трактора "Беларус 320.4"</t>
  </si>
  <si>
    <t>Погрузчик фронтальный БЛ-320</t>
  </si>
  <si>
    <t>Грузоподъемность 450 кг, на базе трактора "Беларус 320.4"</t>
  </si>
  <si>
    <t>Погрузчик фронтальный БЛ-320Щ</t>
  </si>
  <si>
    <t>Грузоподъемность 450 кг, ширина щетки 1300, на базе трактора "Беларус 320.4"</t>
  </si>
  <si>
    <t>Фронтальный погрузчик ZL16F</t>
  </si>
  <si>
    <t>грузоподъемность 1,6тн, вмест. ковша 0,9м3, двитель "Дойц"</t>
  </si>
  <si>
    <t>Грейфер БЛ-750 ГО</t>
  </si>
  <si>
    <r>
      <rPr>
        <b/>
        <sz val="10"/>
        <rFont val="Times New Roman"/>
        <family val="1"/>
      </rPr>
      <t>Ковш</t>
    </r>
    <r>
      <rPr>
        <sz val="10"/>
        <rFont val="Times New Roman"/>
        <family val="1"/>
      </rPr>
      <t>. Рабочий объем , 0,5 м3</t>
    </r>
  </si>
  <si>
    <r>
      <rPr>
        <b/>
        <sz val="10"/>
        <rFont val="Times New Roman"/>
        <family val="1"/>
      </rPr>
      <t>Вилы</t>
    </r>
    <r>
      <rPr>
        <sz val="10"/>
        <rFont val="Times New Roman"/>
        <family val="1"/>
      </rPr>
      <t>. Рабочий объем , 0,5 м3</t>
    </r>
  </si>
  <si>
    <t>Узкий ковш ЭП-Ф-П-06.00.000-02</t>
  </si>
  <si>
    <t>250мм</t>
  </si>
  <si>
    <t>Уширенный ковш ЭП-Ф-П-06.00.000-01</t>
  </si>
  <si>
    <t>300мм</t>
  </si>
  <si>
    <t>Ковш основной ЭП-Ф-П-06.00.000</t>
  </si>
  <si>
    <t>580мм</t>
  </si>
  <si>
    <t>Ямокопатель навесной БЛ-120-02</t>
  </si>
  <si>
    <t>глубина копания до 2000 мм,диаметр бура 150-250мм</t>
  </si>
  <si>
    <t>Рыхлитель однозубовый ЭП-Ф-П -30.00.000</t>
  </si>
  <si>
    <t>Зуб ковша БЛ-1</t>
  </si>
  <si>
    <t>на экскаваторный ковш</t>
  </si>
  <si>
    <t>Разводка под гидромолот к ЭП-Ф-П</t>
  </si>
  <si>
    <t>Отвал БЛ-750-15.00.000 СБ</t>
  </si>
  <si>
    <t>ширина 2100,высота 650мм</t>
  </si>
  <si>
    <t>Ковш основной БЛ-750-14.00.000</t>
  </si>
  <si>
    <t>г/п 750кг,ном. Вмест.0,38м3,ширина 1600мм</t>
  </si>
  <si>
    <t>Ковш  БЛ-750 -14.00.000-02СБ</t>
  </si>
  <si>
    <t>Номинальная вместимость 0,75м3, ширина 2200мм</t>
  </si>
  <si>
    <t>Ковш для корнеплодов                                                   БЛ-750-21.00.000СБ</t>
  </si>
  <si>
    <r>
      <t xml:space="preserve">Отвал снежный БЛ-750-25.00.000СБ                             </t>
    </r>
    <r>
      <rPr>
        <i/>
        <sz val="10"/>
        <rFont val="Times New Roman"/>
        <family val="1"/>
      </rPr>
      <t>(с гидроповоротом)</t>
    </r>
  </si>
  <si>
    <t>ширина захвата 2500мм; при повороте 30`- 2160мм с гидроповоротом</t>
  </si>
  <si>
    <t>Отвал снежный БЛ-750-25.00.000СБ</t>
  </si>
  <si>
    <t>ширина захвата 2500мм; при повороте 30`- 2160мм</t>
  </si>
  <si>
    <t>Вилы грузовые БЛ-750-16.00.000СБ</t>
  </si>
  <si>
    <t>грузоподъемность 750 кг</t>
  </si>
  <si>
    <t>Вилы сельскохохяйственные                         БЛ-750-13.00.000</t>
  </si>
  <si>
    <t>грузоподъемность 750 кг, ширина 1100мм</t>
  </si>
  <si>
    <t>Захват челюстной                                          БЛ-750-17.00.000СБ(лесной)</t>
  </si>
  <si>
    <t>номинальная вместимость 0.38м3, ширина 2030</t>
  </si>
  <si>
    <t>Вилы с прижимом БЛ-750-13.00.000-01</t>
  </si>
  <si>
    <t>вилы сельскохозяйственные с прижимом</t>
  </si>
  <si>
    <t>Захват рулонный БЛ-750-26.00.000СБ</t>
  </si>
  <si>
    <t>(круглый) для пленки</t>
  </si>
  <si>
    <t>Захват рулонно-грейферный                                     БЛ-750-24.00.000СБ</t>
  </si>
  <si>
    <t>Крюк монтажный БЛ-750-18.00.000СБ</t>
  </si>
  <si>
    <t xml:space="preserve">Гидромолот БЛ-750 
</t>
  </si>
  <si>
    <t>монтируется на быстросмен погрузчика</t>
  </si>
  <si>
    <t>Щеточное оборудование БЛ-2500</t>
  </si>
  <si>
    <t>монтируется на быстросмен погрузчика, ширина 2000мм. С поворотом</t>
  </si>
  <si>
    <t>Снегоочиститель роторный БЛ-200</t>
  </si>
  <si>
    <t>монтируется на быстросмен погрузчика(ширина захвата             1 100 мм)</t>
  </si>
  <si>
    <t>Ямокопатель навесной БЛ-120-01</t>
  </si>
  <si>
    <t>монтируется на быстросмен погрузчика(глубина копания до 2000 мм,диаметр бура 150-250мм)</t>
  </si>
  <si>
    <t>Ковш двухчелюстной                                                    БЛ-750-23.00.000СБ</t>
  </si>
  <si>
    <t>номинальная вместимость 0,55м3; ширина 2000мм</t>
  </si>
  <si>
    <t>Дорожная фреза БЛ-400</t>
  </si>
  <si>
    <t>Глубина фрезерования  65±5 мм</t>
  </si>
  <si>
    <t>с бульдозерным отвалом жестким</t>
  </si>
  <si>
    <t>с погрузчиком</t>
  </si>
  <si>
    <t>Навесное оборудование  дорожной фрезы БЛ-400</t>
  </si>
  <si>
    <t>с ГХУ-0,4</t>
  </si>
  <si>
    <t>Экскаватор погрузчик ЭП-Ф-Ц (цепной)</t>
  </si>
  <si>
    <t>Экскаватор-погрузчик ЭП-Ф-Ц (цепной)</t>
  </si>
  <si>
    <t>с летним рабочим органом, с погрузчиком (ковшом, 0,75м3)</t>
  </si>
  <si>
    <t>с зимним рабочим органом , с погрузчиком (ковшом 0,75м3)</t>
  </si>
  <si>
    <t xml:space="preserve">с рабочим органом асфальтореза, бульдозерным отвалом </t>
  </si>
  <si>
    <t>рабочий орган асфальторез, погрузочное оборудование</t>
  </si>
  <si>
    <t>Экскаватор ЭП-Ф-Ц</t>
  </si>
  <si>
    <t>с зимним рабочим органом, с жестким отвалом</t>
  </si>
  <si>
    <t>с летним рабочим органом, с жестким отвалом</t>
  </si>
  <si>
    <t>с летним рабочим органом, с универсальной цепью 210мм, с жестким отвалом</t>
  </si>
  <si>
    <t>с летним рабочим органом, с поворотным отвалом</t>
  </si>
  <si>
    <t>с зимним рабочим органом, с поворотным отвалом</t>
  </si>
  <si>
    <t>Навесное оборудование эскскаватора ЭП-Ф-Ц</t>
  </si>
  <si>
    <t>заднее с летним рабочим органом, цепью 210мм, 270мм или 410мм, с ГХУ</t>
  </si>
  <si>
    <t>заднее с зимним рабочим органом, цепью 140мм, с ГХУ</t>
  </si>
  <si>
    <t>Навесное оборудование экскаватора ЭП-Ф-Ц НОВИНКА</t>
  </si>
  <si>
    <t>БЫСТРОСЪЕМНОЕ НА С\Х НАВЕСКУ ТРАКТОРА с ГХУ</t>
  </si>
  <si>
    <t>Малогабаритный траншеекопатель БЛ-380</t>
  </si>
  <si>
    <t>автономный двигатель,глубина копания-1.2м.НОВИНКА!</t>
  </si>
  <si>
    <t>заднее, с рабочим органом асфальторез</t>
  </si>
  <si>
    <t>Цепи собственного производства для:           ДЗ-133 ЭЦ, ЭЦУ-150, БГМ-2У, ЭТЦ-1609, ЭП-Ф-Ц</t>
  </si>
  <si>
    <t>Цепь режущая(баровая)   БЛ-140  ширина 140 мм, 71 кулак</t>
  </si>
  <si>
    <t>Цепь летняя, ширина   210, 270, 400 мм, кол-во звеньев 28(лепестковая),  5.6м</t>
  </si>
  <si>
    <t>Цепь универсальная (зима + лето), 210 мм, кол-во звеньев 28</t>
  </si>
  <si>
    <t>Кулак У33.20.01018.08</t>
  </si>
  <si>
    <t>для цепи 140мм</t>
  </si>
  <si>
    <t xml:space="preserve">Летний рабочий орган  </t>
  </si>
  <si>
    <t>с цепью 210 или 270 или 400 мм</t>
  </si>
  <si>
    <t xml:space="preserve">Баровый рабочий орган </t>
  </si>
  <si>
    <t>зимний рабочий органс цепью 140 мм</t>
  </si>
  <si>
    <t>Рабочий орган асфальторез</t>
  </si>
  <si>
    <t>Подъемник БЛ-09 (монтажный) на 82.1</t>
  </si>
  <si>
    <t>монтажный с задним прицепным устройством (высота обслуживания до 11,5м) на 82.1</t>
  </si>
  <si>
    <t>Навесное оборудование подъемника БЛ-09</t>
  </si>
  <si>
    <t>Подъемник БЛ-09-01 (грузовой)</t>
  </si>
  <si>
    <t>г\п до 2 тн, вылет стрелы 5,4 с погрузчиком</t>
  </si>
  <si>
    <t>Подмости мобильные мостовые БЛ-08</t>
  </si>
  <si>
    <t xml:space="preserve">на шасси МАЗ 437043, ширина зоны обслуживания от края моста 7м, Ширина рабочей площадки 0,9м </t>
  </si>
  <si>
    <t>Платформа навесная БЛ-06</t>
  </si>
  <si>
    <t>устанавливается на сельхоз навеску трактора</t>
  </si>
  <si>
    <t xml:space="preserve">Подмости мобильные мостовые                      БЛ-08 -01              </t>
  </si>
  <si>
    <t>без шасси, на валках</t>
  </si>
  <si>
    <t>Погрузчик вилочный FD-20</t>
  </si>
  <si>
    <t>грузоподъемность 2,0тн.высота мачты-3,0м.,двигатель YANMAR(Япония),дизель</t>
  </si>
  <si>
    <t>Погрузчик вилочный FD-25</t>
  </si>
  <si>
    <t>грузоподъемность 2,5тн.высота мачты-3,0м.,двигатель YANMAR(Япония),дизель</t>
  </si>
  <si>
    <t>Погрузчик вилочный FD-30</t>
  </si>
  <si>
    <t>грузоподъемность 3,0тн.высота мачты-3,0м.,двигатель YANMAR(Япония),дизель</t>
  </si>
  <si>
    <t>Погрузчик вилочный FD-35</t>
  </si>
  <si>
    <t>грузоподъемность 3,5тн.высота мачты-3,0м.,двигатель YANMAR(Япония),дизель</t>
  </si>
  <si>
    <t>грузоподъемность 2,0тн.высота мачты-3,0м.,двигатель Xinсhai(Китай),дизель</t>
  </si>
  <si>
    <t>грузоподъемность 2,5тн.высота мачты-3,0м.,двигатель Xinсhai(Китай),дизель</t>
  </si>
  <si>
    <t>грузоподъемность 3,0тн.высота мачты-3,0м.,двигатель Xinсhai(Китай),дизель</t>
  </si>
  <si>
    <t>грузоподъемность 3,5тн.высота мачты-3,0м.,двигатель Xinсhai(Китай),дизель</t>
  </si>
  <si>
    <t>Погрузчик вилочный FG-20</t>
  </si>
  <si>
    <t>грузоподъемность 2,0тн.высота мачты-3,0м.,двигатель Nissan(Япония),бензин</t>
  </si>
  <si>
    <t>Погрузчик вилочный FG-25</t>
  </si>
  <si>
    <t>грузоподъемность 2,5тн.высота мачты-3,0м.,двигатель Nissan(Япония),бензин</t>
  </si>
  <si>
    <t>Погрузчик вилочный FG-30</t>
  </si>
  <si>
    <t>грузоподъемность 3 тн, двигатель Nissan(Япония) ,бензин</t>
  </si>
  <si>
    <t>Погрузчик вилочный FG-35</t>
  </si>
  <si>
    <t>грузоподъемность 3,5 тн, двигатель Nissan(Япония),бензин</t>
  </si>
  <si>
    <t>Бетоносмеситель навесной БЛ-260</t>
  </si>
  <si>
    <t>объем 260 л</t>
  </si>
  <si>
    <t>Комплект навесного оборудования к бульдозеру-погрузчику БЛ-750</t>
  </si>
  <si>
    <t>фронтальное оборудование с гидросистемой и ковшом 0,6м3</t>
  </si>
  <si>
    <t>Комплект навесноего оборудования к бульдозеру-погрузчику БЛ-750</t>
  </si>
  <si>
    <r>
      <t xml:space="preserve">Фронтальное навесное оборудование с гидросситемой и ковшом на трактор </t>
    </r>
    <r>
      <rPr>
        <b/>
        <sz val="10"/>
        <rFont val="Times New Roman"/>
        <family val="1"/>
      </rPr>
      <t>Беларус 922.3</t>
    </r>
  </si>
  <si>
    <r>
      <t xml:space="preserve">Фронтальное навесное оборудование с гидросситемой и ковшом на </t>
    </r>
    <r>
      <rPr>
        <b/>
        <sz val="10"/>
        <rFont val="Times New Roman"/>
        <family val="1"/>
      </rPr>
      <t>трактор Беларус 921.3</t>
    </r>
  </si>
  <si>
    <t xml:space="preserve">Установка для откачки воды БЛ-220        </t>
  </si>
  <si>
    <t>производительность 140 м 3/час</t>
  </si>
  <si>
    <t>Навесное оборудование снегоочистителя БЛ-200П</t>
  </si>
  <si>
    <t xml:space="preserve">Устанавливается на сельхоз навеску трактора </t>
  </si>
  <si>
    <t>Ямокапатель навесной БЛ-120</t>
  </si>
  <si>
    <t>глубина 1,2м, бур-250/350мм, привод гидравлич.</t>
  </si>
  <si>
    <t>Буксир легковых автомобилей БН-1</t>
  </si>
  <si>
    <t xml:space="preserve">Отвал планировщик БЛ-750-20.00.000 </t>
  </si>
  <si>
    <t>передний с гидроповоротом(ширина-2.1м.)</t>
  </si>
  <si>
    <t>передний жесткий(ширина-2.1м.)</t>
  </si>
  <si>
    <t>Отвал планировщик БЛ-3022-20.00.000</t>
  </si>
  <si>
    <t>УНИВЕРСАЛЬНЫЙ ОТВАЛ НА ТРАКТОР "Беларус"3022 НОВИНКА! (с поворотом 15 градусов) ширина3.1м, Высота 1,45м.</t>
  </si>
  <si>
    <t>УНИВЕРСАЛЬНЫЙ ОТВАЛ НА ТРАКТОР "Беларус"3022 НОВИНКА! (прямой) ширина3.1м, Высота 1,45м.</t>
  </si>
  <si>
    <r>
      <t xml:space="preserve">Бульдозерное оборудование БЛ-2500                           </t>
    </r>
    <r>
      <rPr>
        <i/>
        <sz val="10"/>
        <rFont val="Times New Roman"/>
        <family val="1"/>
      </rPr>
      <t>(с гидроповоротом)</t>
    </r>
  </si>
  <si>
    <t xml:space="preserve">снежный отвал, ширина 2500мм. </t>
  </si>
  <si>
    <t>Бульдозерное оборудование БЛ-2500</t>
  </si>
  <si>
    <t>снежный отвал, ширина 2500мм.с механическим поворотом.</t>
  </si>
  <si>
    <t>Отвал снежный грейдерный (навесной задний) со смещением</t>
  </si>
  <si>
    <t>грейдерный отвал,ширина 2,5м+гидров.выдвиж. До 700мм.</t>
  </si>
  <si>
    <t>Колесо опорное 5*10</t>
  </si>
  <si>
    <t>для щеточного обор.</t>
  </si>
  <si>
    <t>Колесо опорное 4*8</t>
  </si>
  <si>
    <t>С СИСТЕМОЙ ОРОШЕНИЯ(бак-400л.)</t>
  </si>
  <si>
    <t>щетка, ширина 2м, угол поворота-30(привод механический от ВОМ)</t>
  </si>
  <si>
    <t>щетка, ширина 2м, угол поворота-30 (привод гидравлический), поворот вправо/влево</t>
  </si>
  <si>
    <t>Латковая щетка БЛ-150</t>
  </si>
  <si>
    <t>для уборки прибардюрной полосы</t>
  </si>
  <si>
    <t>Щеточное оборудование БЛ_2500(с рабочим органом сскалыватель льда)</t>
  </si>
  <si>
    <t>с ковшом 1,1 тн</t>
  </si>
  <si>
    <t>снежный</t>
  </si>
  <si>
    <t>Бульдозерное оборудование БЛ-320</t>
  </si>
  <si>
    <t>Щеточное оборудование БЛ-320</t>
  </si>
  <si>
    <t>Погрузочное оборудование к погрузчику фронтальному БЛ-320</t>
  </si>
  <si>
    <t xml:space="preserve">с ковшом </t>
  </si>
  <si>
    <t>Комплекс агротехнических средств Роса в т.числе</t>
  </si>
  <si>
    <t>Давление на грунт 0,15 кг/см2; высокая рабочая скорость 25-35 км/час; низкий расход топлива 10-15 л/100га; зона захвата 20м</t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</si>
  <si>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Средство энергетическое  универсальное малогабаритное УЭСМ"Роса"</t>
    </r>
  </si>
  <si>
    <t>Двигатель KUBOTA, 1.5TD(дизель)</t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</si>
  <si>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Опрыскиватель полевой штанговый "ОПШ-"Роса"</t>
    </r>
  </si>
  <si>
    <t>Емкость 600 или 850литров (в комплект входит модуль смешивания и заправки рабочей жидкости)</t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</si>
  <si>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Разбрасыватель минеральных удобрений"РМУ-Роса"</t>
    </r>
  </si>
  <si>
    <t>Разбрасывающий механизм фирмы RAUCH</t>
  </si>
  <si>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>. Навигационный приемник ПН-2-Н</t>
    </r>
  </si>
  <si>
    <t>С функциями GPS навигатора</t>
  </si>
  <si>
    <t>Средство энергетическое  универсальное малогабаритное УЭСМ 204 "РОСА"</t>
  </si>
  <si>
    <t>Вездеход</t>
  </si>
  <si>
    <t>Прицеп тракторный 2 ПТС-4,5</t>
  </si>
  <si>
    <t>грузоподъемность 4,5тн; подвеска ресорная</t>
  </si>
  <si>
    <t>Прицеп тракторный 2 ПТС-5 (с надставными бортами)</t>
  </si>
  <si>
    <t>грузоподъемность 5тн; подвеска ресорная</t>
  </si>
  <si>
    <t>Кормораздатчик КТ-6</t>
  </si>
  <si>
    <t>С раздачей на одну сторону</t>
  </si>
  <si>
    <t>Кормораздатчик КТ-10</t>
  </si>
  <si>
    <t>Стогометатель СНУ-550 -0</t>
  </si>
  <si>
    <t>постоянная оснастка на МТЗ</t>
  </si>
  <si>
    <t>СНУ-550-12(грабельная решетка)</t>
  </si>
  <si>
    <t>доп.оборуд к СНУ-550-0</t>
  </si>
  <si>
    <t>СНУ-550-11(ковш 0,45м3)</t>
  </si>
  <si>
    <t>СНУ-550-18(захват для руллонов)</t>
  </si>
  <si>
    <r>
      <t xml:space="preserve">Загрузчики сеялок ЗС-2М                                          </t>
    </r>
    <r>
      <rPr>
        <i/>
        <sz val="10"/>
        <rFont val="Times New Roman"/>
        <family val="1"/>
      </rPr>
      <t>(ГАЗ-САЗ-3507)</t>
    </r>
  </si>
  <si>
    <t>производительность (минеральных удобрений) 200-300кг/мин; поризводительность (семена пшеницы) 400-500 кг/мин</t>
  </si>
  <si>
    <t>Разбрасыватель минеральных удобрений РМУ-05 на сельхоз навеску трактора</t>
  </si>
  <si>
    <t>Емкость бункера (0,8 м3), ширина разброса до 20метров, разбрасывающий механизм Rauch</t>
  </si>
  <si>
    <t>Буртоукрыватель БН-100</t>
  </si>
  <si>
    <t>Дробилка древесных отходовWC-8</t>
  </si>
  <si>
    <t>устанавливается на с\х навеску трактора, служит для измельчения веток в щепу. ПРОИЗВОДИТЕЛЬНОСТЬ-8м3\ч.</t>
  </si>
  <si>
    <t>Косилка измельчительная КИР-1,5</t>
  </si>
  <si>
    <t>ширина захвата 1,5м; кол-во ножей 28 штук</t>
  </si>
  <si>
    <t xml:space="preserve">Косилка измельчитель
EFGC 185
</t>
  </si>
  <si>
    <t>ширина захвата 2,1м</t>
  </si>
  <si>
    <t xml:space="preserve">Косилка измельчитель
BCS200
</t>
  </si>
  <si>
    <t>ширина захвата 2,18м</t>
  </si>
  <si>
    <t xml:space="preserve">Косилка измельчитель
EF175
</t>
  </si>
  <si>
    <t>ширина захвата 1,88м</t>
  </si>
  <si>
    <t>Косилка дорожная DRM170  (4-х роторная)</t>
  </si>
  <si>
    <t>ширина захвата 1,9м</t>
  </si>
  <si>
    <t xml:space="preserve">Косилка дорожная
DRM215 (5-ти роторная)
</t>
  </si>
  <si>
    <t xml:space="preserve">Косилка дорожная
DRM255 (6-ти роторная)
</t>
  </si>
  <si>
    <t>ширина захвата 2,4м</t>
  </si>
  <si>
    <t>Косилка измельчитель BCR140</t>
  </si>
  <si>
    <t>ширина захвата 1,83м</t>
  </si>
  <si>
    <t xml:space="preserve">Косилка газонная 
FM150 для трактора Беларус 320
</t>
  </si>
  <si>
    <t>ширина захвата 1,65м</t>
  </si>
  <si>
    <t>Косилка газонная FM180 для трактора Беларус 82, 92</t>
  </si>
  <si>
    <t>ширина захвата 1,75м</t>
  </si>
  <si>
    <t>Косилка газонная ATV120i</t>
  </si>
  <si>
    <t>ширина захвата 1,76м</t>
  </si>
  <si>
    <t>Наименование</t>
  </si>
  <si>
    <t>Описание</t>
  </si>
  <si>
    <t>Цена в руб. с НДС</t>
  </si>
  <si>
    <t>Цена  в руб. с НДС апрель 2014</t>
  </si>
  <si>
    <t>РБ апрель 2014</t>
  </si>
  <si>
    <t>с челюстным ковшом (0,65 м3), экскаваторный ковш (0,18 м3)</t>
  </si>
  <si>
    <t>Погрузочный ковш (0,75 м3) + экскаватор со смещаемой осью копания, глубина копания до 5100 мм. НОВИНКА!</t>
  </si>
  <si>
    <t>Экскаватор-погрузчик ЭП-Ф-П-01</t>
  </si>
  <si>
    <t>с челюстным ковшом (0,65 м3), экскаваторный ковш (0,25 м3) со смещаемой осью копания</t>
  </si>
  <si>
    <t>Экскаватор-погрузчик ЭП-Ф-Б-01</t>
  </si>
  <si>
    <t>бульдозерный отвалэкскаватор со смещаемой осью копания, глубина копания до 5100 мм. НОВИНКА!</t>
  </si>
  <si>
    <t>бульдозерный отвал гидроповоротный+ экскаваторное оборудование с ковшом (0,18 м3)</t>
  </si>
  <si>
    <t>Бульдозер-погрузчик БЛ-750 на базе МТЗ-92П</t>
  </si>
  <si>
    <t>Гидромолот "Импульс"</t>
  </si>
  <si>
    <t>Щеточное оборудование БЛ-2500(с разбрасывателем песчано-молевой смеси)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</si>
</sst>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_-* #,##0_р_._-;\-* #,##0_р_._-;_-* &quot;-&quot;??_р_._-;_-@_-"/>
    <numFmt numFmtId="166" formatCode="[$-FC19]d\ mmmm\ yyyy\ &quot;г.&quot;"/>
    <numFmt numFmtId="167" formatCode="#,##0.00&quot;р.&quot;"/>
    <numFmt numFmtId="168" formatCode="#,##0.0&quot;р.&quot;"/>
    <numFmt numFmtId="169" formatCode="#,##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wrapText="1"/>
    </xf>
    <xf numFmtId="169" fontId="0" fillId="0" borderId="10" xfId="0" applyNumberFormat="1" applyBorder="1" applyAlignment="1">
      <alignment/>
    </xf>
    <xf numFmtId="169" fontId="32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167" fontId="0" fillId="34" borderId="10" xfId="0" applyNumberFormat="1" applyFill="1" applyBorder="1" applyAlignment="1">
      <alignment/>
    </xf>
    <xf numFmtId="167" fontId="32" fillId="3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167" fontId="32" fillId="34" borderId="10" xfId="0" applyNumberFormat="1" applyFont="1" applyFill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center" vertical="center" wrapText="1"/>
    </xf>
    <xf numFmtId="167" fontId="0" fillId="10" borderId="10" xfId="0" applyNumberFormat="1" applyFill="1" applyBorder="1" applyAlignment="1">
      <alignment/>
    </xf>
    <xf numFmtId="169" fontId="0" fillId="10" borderId="10" xfId="0" applyNumberFormat="1" applyFill="1" applyBorder="1" applyAlignment="1">
      <alignment/>
    </xf>
    <xf numFmtId="167" fontId="32" fillId="0" borderId="10" xfId="0" applyNumberFormat="1" applyFont="1" applyBorder="1" applyAlignment="1">
      <alignment horizontal="center" vertical="center"/>
    </xf>
    <xf numFmtId="167" fontId="2" fillId="33" borderId="10" xfId="60" applyNumberFormat="1" applyFont="1" applyFill="1" applyBorder="1" applyAlignment="1">
      <alignment horizontal="center" vertical="center"/>
    </xf>
    <xf numFmtId="167" fontId="2" fillId="10" borderId="10" xfId="60" applyNumberFormat="1" applyFont="1" applyFill="1" applyBorder="1" applyAlignment="1">
      <alignment horizontal="center" vertical="center"/>
    </xf>
    <xf numFmtId="167" fontId="2" fillId="33" borderId="10" xfId="60" applyNumberFormat="1" applyFont="1" applyFill="1" applyBorder="1" applyAlignment="1">
      <alignment vertical="center"/>
    </xf>
    <xf numFmtId="167" fontId="2" fillId="33" borderId="10" xfId="60" applyNumberFormat="1" applyFont="1" applyFill="1" applyBorder="1" applyAlignment="1">
      <alignment vertical="center" wrapText="1"/>
    </xf>
    <xf numFmtId="167" fontId="2" fillId="33" borderId="11" xfId="60" applyNumberFormat="1" applyFont="1" applyFill="1" applyBorder="1" applyAlignment="1">
      <alignment vertical="center"/>
    </xf>
    <xf numFmtId="167" fontId="2" fillId="33" borderId="10" xfId="0" applyNumberFormat="1" applyFont="1" applyFill="1" applyBorder="1" applyAlignment="1">
      <alignment/>
    </xf>
    <xf numFmtId="167" fontId="3" fillId="33" borderId="10" xfId="60" applyNumberFormat="1" applyFont="1" applyFill="1" applyBorder="1" applyAlignment="1">
      <alignment vertical="center"/>
    </xf>
    <xf numFmtId="167" fontId="2" fillId="33" borderId="10" xfId="0" applyNumberFormat="1" applyFont="1" applyFill="1" applyBorder="1" applyAlignment="1">
      <alignment horizontal="right" vertical="center" wrapText="1"/>
    </xf>
    <xf numFmtId="167" fontId="2" fillId="33" borderId="10" xfId="60" applyNumberFormat="1" applyFont="1" applyFill="1" applyBorder="1" applyAlignment="1">
      <alignment horizontal="right" vertical="center" wrapText="1"/>
    </xf>
    <xf numFmtId="167" fontId="2" fillId="0" borderId="10" xfId="60" applyNumberFormat="1" applyFont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wrapText="1"/>
    </xf>
    <xf numFmtId="167" fontId="2" fillId="3" borderId="10" xfId="60" applyNumberFormat="1" applyFont="1" applyFill="1" applyBorder="1" applyAlignment="1">
      <alignment horizontal="center" vertical="center"/>
    </xf>
    <xf numFmtId="167" fontId="0" fillId="3" borderId="10" xfId="0" applyNumberFormat="1" applyFill="1" applyBorder="1" applyAlignment="1">
      <alignment/>
    </xf>
    <xf numFmtId="169" fontId="0" fillId="3" borderId="10" xfId="0" applyNumberFormat="1" applyFill="1" applyBorder="1" applyAlignment="1">
      <alignment/>
    </xf>
    <xf numFmtId="0" fontId="2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wrapText="1"/>
    </xf>
    <xf numFmtId="167" fontId="0" fillId="3" borderId="10" xfId="0" applyNumberFormat="1" applyFill="1" applyBorder="1" applyAlignment="1">
      <alignment vertical="center"/>
    </xf>
    <xf numFmtId="169" fontId="0" fillId="3" borderId="10" xfId="0" applyNumberForma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wrapText="1"/>
    </xf>
    <xf numFmtId="167" fontId="2" fillId="4" borderId="10" xfId="60" applyNumberFormat="1" applyFont="1" applyFill="1" applyBorder="1" applyAlignment="1">
      <alignment horizontal="center" vertical="center"/>
    </xf>
    <xf numFmtId="167" fontId="0" fillId="4" borderId="10" xfId="0" applyNumberFormat="1" applyFill="1" applyBorder="1" applyAlignment="1">
      <alignment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wrapText="1"/>
    </xf>
    <xf numFmtId="167" fontId="2" fillId="5" borderId="10" xfId="60" applyNumberFormat="1" applyFont="1" applyFill="1" applyBorder="1" applyAlignment="1">
      <alignment horizontal="center" vertical="center"/>
    </xf>
    <xf numFmtId="167" fontId="0" fillId="5" borderId="10" xfId="0" applyNumberFormat="1" applyFill="1" applyBorder="1" applyAlignment="1">
      <alignment vertical="center"/>
    </xf>
    <xf numFmtId="169" fontId="0" fillId="5" borderId="10" xfId="0" applyNumberFormat="1" applyFill="1" applyBorder="1" applyAlignment="1">
      <alignment vertical="center"/>
    </xf>
    <xf numFmtId="0" fontId="3" fillId="5" borderId="10" xfId="0" applyFont="1" applyFill="1" applyBorder="1" applyAlignment="1">
      <alignment wrapText="1"/>
    </xf>
    <xf numFmtId="0" fontId="3" fillId="5" borderId="10" xfId="0" applyFont="1" applyFill="1" applyBorder="1" applyAlignment="1">
      <alignment vertical="center" wrapText="1"/>
    </xf>
    <xf numFmtId="169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 vertical="center"/>
    </xf>
    <xf numFmtId="167" fontId="2" fillId="4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167" fontId="0" fillId="4" borderId="10" xfId="0" applyNumberFormat="1" applyFill="1" applyBorder="1" applyAlignment="1">
      <alignment vertical="center"/>
    </xf>
    <xf numFmtId="169" fontId="0" fillId="4" borderId="10" xfId="0" applyNumberForma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wrapText="1"/>
    </xf>
    <xf numFmtId="167" fontId="2" fillId="35" borderId="10" xfId="60" applyNumberFormat="1" applyFont="1" applyFill="1" applyBorder="1" applyAlignment="1">
      <alignment horizontal="center" vertical="center"/>
    </xf>
    <xf numFmtId="167" fontId="0" fillId="35" borderId="10" xfId="0" applyNumberFormat="1" applyFill="1" applyBorder="1" applyAlignment="1">
      <alignment/>
    </xf>
    <xf numFmtId="169" fontId="0" fillId="35" borderId="10" xfId="0" applyNumberFormat="1" applyFill="1" applyBorder="1" applyAlignment="1">
      <alignment/>
    </xf>
    <xf numFmtId="167" fontId="2" fillId="35" borderId="10" xfId="6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167" fontId="4" fillId="33" borderId="10" xfId="60" applyNumberFormat="1" applyFont="1" applyFill="1" applyBorder="1" applyAlignment="1">
      <alignment vertical="center"/>
    </xf>
    <xf numFmtId="167" fontId="0" fillId="34" borderId="10" xfId="0" applyNumberFormat="1" applyFill="1" applyBorder="1" applyAlignment="1">
      <alignment vertical="center"/>
    </xf>
    <xf numFmtId="169" fontId="0" fillId="0" borderId="10" xfId="0" applyNumberForma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54.8515625" style="0" customWidth="1"/>
    <col min="2" max="2" width="38.8515625" style="0" customWidth="1"/>
    <col min="3" max="3" width="22.8515625" style="21" hidden="1" customWidth="1"/>
    <col min="4" max="4" width="15.57421875" style="21" hidden="1" customWidth="1"/>
    <col min="5" max="5" width="17.140625" style="19" hidden="1" customWidth="1"/>
    <col min="6" max="6" width="18.421875" style="0" customWidth="1"/>
    <col min="7" max="7" width="17.8515625" style="0" customWidth="1"/>
  </cols>
  <sheetData>
    <row r="1" spans="1:6" ht="28.5">
      <c r="A1" s="24" t="s">
        <v>252</v>
      </c>
      <c r="B1" s="24" t="s">
        <v>253</v>
      </c>
      <c r="C1" s="32" t="s">
        <v>256</v>
      </c>
      <c r="D1" s="25">
        <v>0.18</v>
      </c>
      <c r="E1" s="26" t="s">
        <v>254</v>
      </c>
      <c r="F1" s="27" t="s">
        <v>255</v>
      </c>
    </row>
    <row r="2" spans="1:6" ht="14.25">
      <c r="A2" s="1" t="s">
        <v>0</v>
      </c>
      <c r="B2" s="2" t="s">
        <v>1</v>
      </c>
      <c r="C2" s="33">
        <v>750000</v>
      </c>
      <c r="D2" s="22">
        <f>C2*1.18</f>
        <v>885000</v>
      </c>
      <c r="E2" s="17">
        <v>965000</v>
      </c>
      <c r="F2" s="20">
        <v>985000</v>
      </c>
    </row>
    <row r="3" spans="1:6" ht="27">
      <c r="A3" s="28" t="s">
        <v>2</v>
      </c>
      <c r="B3" s="29" t="s">
        <v>3</v>
      </c>
      <c r="C3" s="34">
        <v>372000</v>
      </c>
      <c r="D3" s="30">
        <f aca="true" t="shared" si="0" ref="D3:D68">C3*1.18</f>
        <v>438960</v>
      </c>
      <c r="E3" s="31">
        <v>515000</v>
      </c>
      <c r="F3" s="30">
        <v>538000</v>
      </c>
    </row>
    <row r="4" spans="1:6" ht="14.25">
      <c r="A4" s="28" t="s">
        <v>4</v>
      </c>
      <c r="B4" s="29" t="s">
        <v>3</v>
      </c>
      <c r="C4" s="34">
        <v>115000</v>
      </c>
      <c r="D4" s="30">
        <f t="shared" si="0"/>
        <v>135700</v>
      </c>
      <c r="E4" s="31">
        <v>150000</v>
      </c>
      <c r="F4" s="30">
        <v>155000</v>
      </c>
    </row>
    <row r="5" spans="1:6" ht="14.25">
      <c r="A5" s="28" t="s">
        <v>5</v>
      </c>
      <c r="B5" s="29" t="s">
        <v>3</v>
      </c>
      <c r="C5" s="34">
        <v>112000</v>
      </c>
      <c r="D5" s="30">
        <f t="shared" si="0"/>
        <v>132160</v>
      </c>
      <c r="E5" s="31">
        <v>141000</v>
      </c>
      <c r="F5" s="30">
        <v>147000</v>
      </c>
    </row>
    <row r="6" spans="1:6" ht="14.25">
      <c r="A6" s="28" t="s">
        <v>6</v>
      </c>
      <c r="B6" s="29" t="s">
        <v>3</v>
      </c>
      <c r="C6" s="34">
        <v>25500</v>
      </c>
      <c r="D6" s="30">
        <f t="shared" si="0"/>
        <v>30090</v>
      </c>
      <c r="E6" s="31">
        <v>38000</v>
      </c>
      <c r="F6" s="30">
        <v>48000</v>
      </c>
    </row>
    <row r="7" spans="1:6" ht="27">
      <c r="A7" s="43" t="s">
        <v>7</v>
      </c>
      <c r="B7" s="44" t="s">
        <v>8</v>
      </c>
      <c r="C7" s="45">
        <v>945000</v>
      </c>
      <c r="D7" s="46">
        <f t="shared" si="0"/>
        <v>1115100</v>
      </c>
      <c r="E7" s="47">
        <f>D7+140000</f>
        <v>1255100</v>
      </c>
      <c r="F7" s="47">
        <f>E7+140000</f>
        <v>1395100</v>
      </c>
    </row>
    <row r="8" spans="1:6" ht="27">
      <c r="A8" s="43" t="s">
        <v>7</v>
      </c>
      <c r="B8" s="48" t="s">
        <v>257</v>
      </c>
      <c r="C8" s="45">
        <v>980000</v>
      </c>
      <c r="D8" s="46">
        <f t="shared" si="0"/>
        <v>1156400</v>
      </c>
      <c r="E8" s="47">
        <f aca="true" t="shared" si="1" ref="E8:F15">D8+140000</f>
        <v>1296400</v>
      </c>
      <c r="F8" s="47">
        <f t="shared" si="1"/>
        <v>1436400</v>
      </c>
    </row>
    <row r="9" spans="1:6" ht="27">
      <c r="A9" s="43" t="s">
        <v>9</v>
      </c>
      <c r="B9" s="48" t="s">
        <v>10</v>
      </c>
      <c r="C9" s="45">
        <v>1100000</v>
      </c>
      <c r="D9" s="46">
        <f t="shared" si="0"/>
        <v>1298000</v>
      </c>
      <c r="E9" s="47">
        <f t="shared" si="1"/>
        <v>1438000</v>
      </c>
      <c r="F9" s="47">
        <f t="shared" si="1"/>
        <v>1578000</v>
      </c>
    </row>
    <row r="10" spans="1:6" ht="39.75">
      <c r="A10" s="49" t="s">
        <v>259</v>
      </c>
      <c r="B10" s="50" t="s">
        <v>258</v>
      </c>
      <c r="C10" s="45">
        <v>1130000</v>
      </c>
      <c r="D10" s="51">
        <f t="shared" si="0"/>
        <v>1333400</v>
      </c>
      <c r="E10" s="52">
        <f t="shared" si="1"/>
        <v>1473400</v>
      </c>
      <c r="F10" s="52">
        <f t="shared" si="1"/>
        <v>1613400</v>
      </c>
    </row>
    <row r="11" spans="1:6" ht="39.75">
      <c r="A11" s="43" t="s">
        <v>259</v>
      </c>
      <c r="B11" s="48" t="s">
        <v>260</v>
      </c>
      <c r="C11" s="45">
        <v>1130000</v>
      </c>
      <c r="D11" s="51">
        <f t="shared" si="0"/>
        <v>1333400</v>
      </c>
      <c r="E11" s="52">
        <f t="shared" si="1"/>
        <v>1473400</v>
      </c>
      <c r="F11" s="52">
        <f t="shared" si="1"/>
        <v>1613400</v>
      </c>
    </row>
    <row r="12" spans="1:6" ht="39.75">
      <c r="A12" s="57" t="s">
        <v>11</v>
      </c>
      <c r="B12" s="58" t="s">
        <v>12</v>
      </c>
      <c r="C12" s="59">
        <v>910000</v>
      </c>
      <c r="D12" s="60">
        <f t="shared" si="0"/>
        <v>1073800</v>
      </c>
      <c r="E12" s="61">
        <f t="shared" si="1"/>
        <v>1213800</v>
      </c>
      <c r="F12" s="61">
        <f t="shared" si="1"/>
        <v>1353800</v>
      </c>
    </row>
    <row r="13" spans="1:6" ht="39.75">
      <c r="A13" s="63" t="s">
        <v>261</v>
      </c>
      <c r="B13" s="62" t="s">
        <v>262</v>
      </c>
      <c r="C13" s="59">
        <v>1025000</v>
      </c>
      <c r="D13" s="60">
        <f t="shared" si="0"/>
        <v>1209500</v>
      </c>
      <c r="E13" s="61">
        <f t="shared" si="1"/>
        <v>1349500</v>
      </c>
      <c r="F13" s="61">
        <f t="shared" si="1"/>
        <v>1489500</v>
      </c>
    </row>
    <row r="14" spans="1:6" ht="39.75">
      <c r="A14" s="57" t="s">
        <v>11</v>
      </c>
      <c r="B14" s="58" t="s">
        <v>263</v>
      </c>
      <c r="C14" s="59">
        <v>920000</v>
      </c>
      <c r="D14" s="60">
        <f>C14*1.18</f>
        <v>1085600</v>
      </c>
      <c r="E14" s="61">
        <f>D14+140000</f>
        <v>1225600</v>
      </c>
      <c r="F14" s="61">
        <f>E14+140000</f>
        <v>1365600</v>
      </c>
    </row>
    <row r="15" spans="1:6" ht="39.75">
      <c r="A15" s="57" t="s">
        <v>261</v>
      </c>
      <c r="B15" s="58" t="s">
        <v>13</v>
      </c>
      <c r="C15" s="59">
        <v>1005000</v>
      </c>
      <c r="D15" s="60">
        <f t="shared" si="0"/>
        <v>1185900</v>
      </c>
      <c r="E15" s="61">
        <f t="shared" si="1"/>
        <v>1325900</v>
      </c>
      <c r="F15" s="61">
        <f t="shared" si="1"/>
        <v>1465900</v>
      </c>
    </row>
    <row r="16" spans="1:6" ht="14.25">
      <c r="A16" s="4" t="s">
        <v>14</v>
      </c>
      <c r="B16" s="4" t="s">
        <v>15</v>
      </c>
      <c r="C16" s="33">
        <v>305000</v>
      </c>
      <c r="D16" s="22">
        <f t="shared" si="0"/>
        <v>359900</v>
      </c>
      <c r="E16" s="17">
        <f>D16+25000</f>
        <v>384900</v>
      </c>
      <c r="F16" s="17">
        <f>E16+25000</f>
        <v>409900</v>
      </c>
    </row>
    <row r="17" spans="1:6" ht="38.25" customHeight="1">
      <c r="A17" s="4" t="s">
        <v>14</v>
      </c>
      <c r="B17" s="4" t="s">
        <v>16</v>
      </c>
      <c r="C17" s="33">
        <v>370000</v>
      </c>
      <c r="D17" s="22">
        <f t="shared" si="0"/>
        <v>436600</v>
      </c>
      <c r="E17" s="17">
        <f aca="true" t="shared" si="2" ref="E17:F60">D17+25000</f>
        <v>461600</v>
      </c>
      <c r="F17" s="17">
        <f t="shared" si="2"/>
        <v>486600</v>
      </c>
    </row>
    <row r="18" spans="1:6" ht="40.5" customHeight="1">
      <c r="A18" s="4" t="s">
        <v>17</v>
      </c>
      <c r="B18" s="4" t="s">
        <v>18</v>
      </c>
      <c r="C18" s="33">
        <v>195000</v>
      </c>
      <c r="D18" s="22">
        <f t="shared" si="0"/>
        <v>230100</v>
      </c>
      <c r="E18" s="17">
        <f t="shared" si="2"/>
        <v>255100</v>
      </c>
      <c r="F18" s="17">
        <f t="shared" si="2"/>
        <v>280100</v>
      </c>
    </row>
    <row r="19" spans="1:6" ht="39.75" customHeight="1">
      <c r="A19" s="53" t="s">
        <v>19</v>
      </c>
      <c r="B19" s="54" t="s">
        <v>20</v>
      </c>
      <c r="C19" s="55">
        <v>1035000</v>
      </c>
      <c r="D19" s="71">
        <f t="shared" si="0"/>
        <v>1221300</v>
      </c>
      <c r="E19" s="72">
        <f t="shared" si="2"/>
        <v>1246300</v>
      </c>
      <c r="F19" s="72">
        <f t="shared" si="2"/>
        <v>1271300</v>
      </c>
    </row>
    <row r="20" spans="1:6" ht="32.25" customHeight="1">
      <c r="A20" s="53" t="s">
        <v>21</v>
      </c>
      <c r="B20" s="53" t="s">
        <v>22</v>
      </c>
      <c r="C20" s="55">
        <v>410000</v>
      </c>
      <c r="D20" s="56">
        <f t="shared" si="0"/>
        <v>483800</v>
      </c>
      <c r="E20" s="64">
        <f t="shared" si="2"/>
        <v>508800</v>
      </c>
      <c r="F20" s="64">
        <f t="shared" si="2"/>
        <v>533800</v>
      </c>
    </row>
    <row r="21" spans="1:6" ht="36" customHeight="1">
      <c r="A21" s="65" t="s">
        <v>264</v>
      </c>
      <c r="B21" s="54" t="s">
        <v>24</v>
      </c>
      <c r="C21" s="55">
        <v>775000</v>
      </c>
      <c r="D21" s="56">
        <f t="shared" si="0"/>
        <v>914500</v>
      </c>
      <c r="E21" s="64">
        <f>D21+140</f>
        <v>914640</v>
      </c>
      <c r="F21" s="64">
        <f>E21+140</f>
        <v>914780</v>
      </c>
    </row>
    <row r="22" spans="1:6" ht="34.5" customHeight="1">
      <c r="A22" s="65" t="s">
        <v>23</v>
      </c>
      <c r="B22" s="54" t="s">
        <v>25</v>
      </c>
      <c r="C22" s="66">
        <v>680000</v>
      </c>
      <c r="D22" s="56">
        <f t="shared" si="0"/>
        <v>802400</v>
      </c>
      <c r="E22" s="64">
        <f aca="true" t="shared" si="3" ref="E22:F26">D22+140</f>
        <v>802540</v>
      </c>
      <c r="F22" s="64">
        <f>E22+140</f>
        <v>802680</v>
      </c>
    </row>
    <row r="23" spans="1:6" ht="33" customHeight="1">
      <c r="A23" s="65" t="s">
        <v>23</v>
      </c>
      <c r="B23" s="54" t="s">
        <v>26</v>
      </c>
      <c r="C23" s="55">
        <v>720000</v>
      </c>
      <c r="D23" s="56">
        <f t="shared" si="0"/>
        <v>849600</v>
      </c>
      <c r="E23" s="64">
        <f t="shared" si="3"/>
        <v>849740</v>
      </c>
      <c r="F23" s="64">
        <f>E23+140</f>
        <v>849880</v>
      </c>
    </row>
    <row r="24" spans="1:6" ht="27">
      <c r="A24" s="65" t="s">
        <v>23</v>
      </c>
      <c r="B24" s="54" t="s">
        <v>27</v>
      </c>
      <c r="C24" s="55">
        <v>795000</v>
      </c>
      <c r="D24" s="56">
        <f t="shared" si="0"/>
        <v>938100</v>
      </c>
      <c r="E24" s="64">
        <f t="shared" si="3"/>
        <v>938240</v>
      </c>
      <c r="F24" s="64">
        <f>E24+140</f>
        <v>938380</v>
      </c>
    </row>
    <row r="25" spans="1:6" ht="27">
      <c r="A25" s="65" t="s">
        <v>28</v>
      </c>
      <c r="B25" s="54" t="s">
        <v>29</v>
      </c>
      <c r="C25" s="55">
        <v>730000</v>
      </c>
      <c r="D25" s="56">
        <f t="shared" si="0"/>
        <v>861400</v>
      </c>
      <c r="E25" s="64">
        <f t="shared" si="3"/>
        <v>861540</v>
      </c>
      <c r="F25" s="64">
        <f>E25+140</f>
        <v>861680</v>
      </c>
    </row>
    <row r="26" spans="1:6" ht="39.75">
      <c r="A26" s="65" t="s">
        <v>28</v>
      </c>
      <c r="B26" s="54" t="s">
        <v>30</v>
      </c>
      <c r="C26" s="66">
        <v>755000</v>
      </c>
      <c r="D26" s="56">
        <f t="shared" si="0"/>
        <v>890900</v>
      </c>
      <c r="E26" s="64">
        <f t="shared" si="3"/>
        <v>891040</v>
      </c>
      <c r="F26" s="64">
        <f>E26+140</f>
        <v>891180</v>
      </c>
    </row>
    <row r="27" spans="1:6" ht="27">
      <c r="A27" s="73" t="s">
        <v>31</v>
      </c>
      <c r="B27" s="74" t="s">
        <v>32</v>
      </c>
      <c r="C27" s="75">
        <v>680000</v>
      </c>
      <c r="D27" s="76">
        <f t="shared" si="0"/>
        <v>802400</v>
      </c>
      <c r="E27" s="77">
        <f t="shared" si="2"/>
        <v>827400</v>
      </c>
      <c r="F27" s="77">
        <f t="shared" si="2"/>
        <v>852400</v>
      </c>
    </row>
    <row r="28" spans="1:6" ht="27">
      <c r="A28" s="73" t="s">
        <v>31</v>
      </c>
      <c r="B28" s="74" t="s">
        <v>33</v>
      </c>
      <c r="C28" s="78">
        <v>685000</v>
      </c>
      <c r="D28" s="76">
        <f t="shared" si="0"/>
        <v>808300</v>
      </c>
      <c r="E28" s="77">
        <f t="shared" si="2"/>
        <v>833300</v>
      </c>
      <c r="F28" s="77">
        <f t="shared" si="2"/>
        <v>858300</v>
      </c>
    </row>
    <row r="29" spans="1:6" ht="27">
      <c r="A29" s="73" t="s">
        <v>34</v>
      </c>
      <c r="B29" s="74" t="s">
        <v>35</v>
      </c>
      <c r="C29" s="78">
        <v>480000</v>
      </c>
      <c r="D29" s="76">
        <f t="shared" si="0"/>
        <v>566400</v>
      </c>
      <c r="E29" s="77">
        <f t="shared" si="2"/>
        <v>591400</v>
      </c>
      <c r="F29" s="77">
        <f t="shared" si="2"/>
        <v>616400</v>
      </c>
    </row>
    <row r="30" spans="1:6" ht="27">
      <c r="A30" s="79" t="s">
        <v>36</v>
      </c>
      <c r="B30" s="74" t="s">
        <v>37</v>
      </c>
      <c r="C30" s="78">
        <v>470000</v>
      </c>
      <c r="D30" s="76">
        <f t="shared" si="0"/>
        <v>554600</v>
      </c>
      <c r="E30" s="77">
        <f t="shared" si="2"/>
        <v>579600</v>
      </c>
      <c r="F30" s="77">
        <f t="shared" si="2"/>
        <v>604600</v>
      </c>
    </row>
    <row r="31" spans="1:6" ht="27">
      <c r="A31" s="79" t="s">
        <v>38</v>
      </c>
      <c r="B31" s="74" t="s">
        <v>39</v>
      </c>
      <c r="C31" s="78">
        <v>499000</v>
      </c>
      <c r="D31" s="76">
        <f t="shared" si="0"/>
        <v>588820</v>
      </c>
      <c r="E31" s="77">
        <f t="shared" si="2"/>
        <v>613820</v>
      </c>
      <c r="F31" s="77">
        <f t="shared" si="2"/>
        <v>638820</v>
      </c>
    </row>
    <row r="32" spans="1:6" ht="27">
      <c r="A32" s="73" t="s">
        <v>40</v>
      </c>
      <c r="B32" s="74" t="s">
        <v>41</v>
      </c>
      <c r="C32" s="75">
        <v>550000</v>
      </c>
      <c r="D32" s="76">
        <f t="shared" si="0"/>
        <v>649000</v>
      </c>
      <c r="E32" s="77">
        <v>714000</v>
      </c>
      <c r="F32" s="77">
        <v>714000</v>
      </c>
    </row>
    <row r="33" spans="1:6" ht="14.25">
      <c r="A33" s="1" t="s">
        <v>265</v>
      </c>
      <c r="B33" s="3"/>
      <c r="C33" s="33">
        <v>175000</v>
      </c>
      <c r="D33" s="22">
        <f t="shared" si="0"/>
        <v>206500</v>
      </c>
      <c r="E33" s="17">
        <f t="shared" si="2"/>
        <v>231500</v>
      </c>
      <c r="F33" s="17">
        <f t="shared" si="2"/>
        <v>256500</v>
      </c>
    </row>
    <row r="34" spans="1:6" ht="14.25">
      <c r="A34" s="1" t="s">
        <v>42</v>
      </c>
      <c r="B34" s="3" t="s">
        <v>43</v>
      </c>
      <c r="C34" s="33">
        <v>65000</v>
      </c>
      <c r="D34" s="22">
        <f t="shared" si="0"/>
        <v>76700</v>
      </c>
      <c r="E34" s="17">
        <f t="shared" si="2"/>
        <v>101700</v>
      </c>
      <c r="F34" s="17">
        <f t="shared" si="2"/>
        <v>126700</v>
      </c>
    </row>
    <row r="35" spans="1:6" ht="14.25">
      <c r="A35" s="1" t="s">
        <v>42</v>
      </c>
      <c r="B35" s="3" t="s">
        <v>44</v>
      </c>
      <c r="C35" s="33">
        <v>65000</v>
      </c>
      <c r="D35" s="22">
        <f t="shared" si="0"/>
        <v>76700</v>
      </c>
      <c r="E35" s="17">
        <f t="shared" si="2"/>
        <v>101700</v>
      </c>
      <c r="F35" s="17">
        <f t="shared" si="2"/>
        <v>126700</v>
      </c>
    </row>
    <row r="36" spans="1:6" ht="14.25">
      <c r="A36" s="1" t="s">
        <v>45</v>
      </c>
      <c r="B36" s="3" t="s">
        <v>46</v>
      </c>
      <c r="C36" s="33">
        <v>17000</v>
      </c>
      <c r="D36" s="22">
        <f t="shared" si="0"/>
        <v>20060</v>
      </c>
      <c r="E36" s="17">
        <f t="shared" si="2"/>
        <v>45060</v>
      </c>
      <c r="F36" s="17">
        <f t="shared" si="2"/>
        <v>70060</v>
      </c>
    </row>
    <row r="37" spans="1:6" ht="14.25">
      <c r="A37" s="1" t="s">
        <v>47</v>
      </c>
      <c r="B37" s="3" t="s">
        <v>48</v>
      </c>
      <c r="C37" s="33">
        <v>18000</v>
      </c>
      <c r="D37" s="22">
        <f t="shared" si="0"/>
        <v>21240</v>
      </c>
      <c r="E37" s="17">
        <f t="shared" si="2"/>
        <v>46240</v>
      </c>
      <c r="F37" s="17">
        <f t="shared" si="2"/>
        <v>71240</v>
      </c>
    </row>
    <row r="38" spans="1:6" ht="14.25">
      <c r="A38" s="1" t="s">
        <v>49</v>
      </c>
      <c r="B38" s="3" t="s">
        <v>50</v>
      </c>
      <c r="C38" s="33">
        <v>19000</v>
      </c>
      <c r="D38" s="22">
        <f t="shared" si="0"/>
        <v>22420</v>
      </c>
      <c r="E38" s="17">
        <f t="shared" si="2"/>
        <v>47420</v>
      </c>
      <c r="F38" s="17">
        <f t="shared" si="2"/>
        <v>72420</v>
      </c>
    </row>
    <row r="39" spans="1:6" ht="27">
      <c r="A39" s="1" t="s">
        <v>51</v>
      </c>
      <c r="B39" s="3" t="s">
        <v>52</v>
      </c>
      <c r="C39" s="33">
        <v>95000</v>
      </c>
      <c r="D39" s="22">
        <f t="shared" si="0"/>
        <v>112100</v>
      </c>
      <c r="E39" s="17">
        <f t="shared" si="2"/>
        <v>137100</v>
      </c>
      <c r="F39" s="17">
        <f t="shared" si="2"/>
        <v>162100</v>
      </c>
    </row>
    <row r="40" spans="1:6" ht="14.25">
      <c r="A40" s="4" t="s">
        <v>53</v>
      </c>
      <c r="B40" s="3"/>
      <c r="C40" s="33">
        <v>17000</v>
      </c>
      <c r="D40" s="22">
        <f t="shared" si="0"/>
        <v>20060</v>
      </c>
      <c r="E40" s="17">
        <f t="shared" si="2"/>
        <v>45060</v>
      </c>
      <c r="F40" s="17">
        <f t="shared" si="2"/>
        <v>70060</v>
      </c>
    </row>
    <row r="41" spans="1:6" ht="14.25">
      <c r="A41" s="1" t="s">
        <v>54</v>
      </c>
      <c r="B41" s="3" t="s">
        <v>55</v>
      </c>
      <c r="C41" s="33">
        <v>600</v>
      </c>
      <c r="D41" s="22">
        <f t="shared" si="0"/>
        <v>708</v>
      </c>
      <c r="E41" s="17">
        <f t="shared" si="2"/>
        <v>25708</v>
      </c>
      <c r="F41" s="17">
        <f t="shared" si="2"/>
        <v>50708</v>
      </c>
    </row>
    <row r="42" spans="1:6" ht="14.25">
      <c r="A42" s="1" t="s">
        <v>56</v>
      </c>
      <c r="B42" s="3"/>
      <c r="C42" s="33">
        <v>37500</v>
      </c>
      <c r="D42" s="22">
        <f t="shared" si="0"/>
        <v>44250</v>
      </c>
      <c r="E42" s="17">
        <f t="shared" si="2"/>
        <v>69250</v>
      </c>
      <c r="F42" s="17">
        <f t="shared" si="2"/>
        <v>94250</v>
      </c>
    </row>
    <row r="43" spans="1:6" ht="14.25">
      <c r="A43" s="5" t="s">
        <v>57</v>
      </c>
      <c r="B43" s="6" t="s">
        <v>58</v>
      </c>
      <c r="C43" s="35">
        <v>18000</v>
      </c>
      <c r="D43" s="22">
        <f t="shared" si="0"/>
        <v>21240</v>
      </c>
      <c r="E43" s="17">
        <f t="shared" si="2"/>
        <v>46240</v>
      </c>
      <c r="F43" s="17">
        <f t="shared" si="2"/>
        <v>71240</v>
      </c>
    </row>
    <row r="44" spans="1:6" ht="14.25">
      <c r="A44" s="5" t="s">
        <v>59</v>
      </c>
      <c r="B44" s="6" t="s">
        <v>60</v>
      </c>
      <c r="C44" s="35">
        <v>18500</v>
      </c>
      <c r="D44" s="22">
        <f t="shared" si="0"/>
        <v>21830</v>
      </c>
      <c r="E44" s="17">
        <f t="shared" si="2"/>
        <v>46830</v>
      </c>
      <c r="F44" s="17">
        <f t="shared" si="2"/>
        <v>71830</v>
      </c>
    </row>
    <row r="45" spans="1:6" ht="27">
      <c r="A45" s="1" t="s">
        <v>61</v>
      </c>
      <c r="B45" s="3" t="s">
        <v>62</v>
      </c>
      <c r="C45" s="35">
        <v>19500</v>
      </c>
      <c r="D45" s="22">
        <f t="shared" si="0"/>
        <v>23010</v>
      </c>
      <c r="E45" s="17">
        <f t="shared" si="2"/>
        <v>48010</v>
      </c>
      <c r="F45" s="17">
        <f t="shared" si="2"/>
        <v>73010</v>
      </c>
    </row>
    <row r="46" spans="1:6" ht="26.25">
      <c r="A46" s="1" t="s">
        <v>63</v>
      </c>
      <c r="B46" s="3"/>
      <c r="C46" s="35">
        <v>17000</v>
      </c>
      <c r="D46" s="22">
        <f t="shared" si="0"/>
        <v>20060</v>
      </c>
      <c r="E46" s="17">
        <f t="shared" si="2"/>
        <v>45060</v>
      </c>
      <c r="F46" s="17">
        <f t="shared" si="2"/>
        <v>70060</v>
      </c>
    </row>
    <row r="47" spans="1:6" ht="27">
      <c r="A47" s="1" t="s">
        <v>64</v>
      </c>
      <c r="B47" s="3" t="s">
        <v>65</v>
      </c>
      <c r="C47" s="35">
        <v>29000</v>
      </c>
      <c r="D47" s="22">
        <f t="shared" si="0"/>
        <v>34220</v>
      </c>
      <c r="E47" s="17">
        <f t="shared" si="2"/>
        <v>59220</v>
      </c>
      <c r="F47" s="17">
        <f t="shared" si="2"/>
        <v>84220</v>
      </c>
    </row>
    <row r="48" spans="1:6" ht="27">
      <c r="A48" s="1" t="s">
        <v>66</v>
      </c>
      <c r="B48" s="3" t="s">
        <v>67</v>
      </c>
      <c r="C48" s="35">
        <v>28000</v>
      </c>
      <c r="D48" s="22">
        <f t="shared" si="0"/>
        <v>33040</v>
      </c>
      <c r="E48" s="17">
        <f t="shared" si="2"/>
        <v>58040</v>
      </c>
      <c r="F48" s="17">
        <f t="shared" si="2"/>
        <v>83040</v>
      </c>
    </row>
    <row r="49" spans="1:6" ht="14.25">
      <c r="A49" s="1" t="s">
        <v>68</v>
      </c>
      <c r="B49" s="3" t="s">
        <v>69</v>
      </c>
      <c r="C49" s="35">
        <v>18000</v>
      </c>
      <c r="D49" s="22">
        <f t="shared" si="0"/>
        <v>21240</v>
      </c>
      <c r="E49" s="17">
        <f t="shared" si="2"/>
        <v>46240</v>
      </c>
      <c r="F49" s="17">
        <f t="shared" si="2"/>
        <v>71240</v>
      </c>
    </row>
    <row r="50" spans="1:6" ht="14.25">
      <c r="A50" s="1" t="s">
        <v>70</v>
      </c>
      <c r="B50" s="3" t="s">
        <v>71</v>
      </c>
      <c r="C50" s="35">
        <v>21500</v>
      </c>
      <c r="D50" s="22">
        <f t="shared" si="0"/>
        <v>25370</v>
      </c>
      <c r="E50" s="17">
        <f t="shared" si="2"/>
        <v>50370</v>
      </c>
      <c r="F50" s="17">
        <f t="shared" si="2"/>
        <v>75370</v>
      </c>
    </row>
    <row r="51" spans="1:6" ht="27">
      <c r="A51" s="1" t="s">
        <v>72</v>
      </c>
      <c r="B51" s="3" t="s">
        <v>73</v>
      </c>
      <c r="C51" s="35">
        <v>51500</v>
      </c>
      <c r="D51" s="22">
        <f t="shared" si="0"/>
        <v>60770</v>
      </c>
      <c r="E51" s="17">
        <f t="shared" si="2"/>
        <v>85770</v>
      </c>
      <c r="F51" s="17">
        <f t="shared" si="2"/>
        <v>110770</v>
      </c>
    </row>
    <row r="52" spans="1:6" ht="14.25">
      <c r="A52" s="1" t="s">
        <v>74</v>
      </c>
      <c r="B52" s="3" t="s">
        <v>75</v>
      </c>
      <c r="C52" s="35">
        <v>48500</v>
      </c>
      <c r="D52" s="22">
        <f t="shared" si="0"/>
        <v>57230</v>
      </c>
      <c r="E52" s="17">
        <f t="shared" si="2"/>
        <v>82230</v>
      </c>
      <c r="F52" s="17">
        <f t="shared" si="2"/>
        <v>107230</v>
      </c>
    </row>
    <row r="53" spans="1:6" ht="14.25">
      <c r="A53" s="1" t="s">
        <v>76</v>
      </c>
      <c r="B53" s="3" t="s">
        <v>77</v>
      </c>
      <c r="C53" s="35">
        <v>34500</v>
      </c>
      <c r="D53" s="22">
        <f t="shared" si="0"/>
        <v>40710</v>
      </c>
      <c r="E53" s="17">
        <f t="shared" si="2"/>
        <v>65710</v>
      </c>
      <c r="F53" s="17">
        <f t="shared" si="2"/>
        <v>90710</v>
      </c>
    </row>
    <row r="54" spans="1:6" ht="26.25">
      <c r="A54" s="1" t="s">
        <v>78</v>
      </c>
      <c r="B54" s="3"/>
      <c r="C54" s="35">
        <v>44500</v>
      </c>
      <c r="D54" s="22">
        <f t="shared" si="0"/>
        <v>52510</v>
      </c>
      <c r="E54" s="17">
        <f t="shared" si="2"/>
        <v>77510</v>
      </c>
      <c r="F54" s="17">
        <f t="shared" si="2"/>
        <v>102510</v>
      </c>
    </row>
    <row r="55" spans="1:6" ht="14.25">
      <c r="A55" s="1" t="s">
        <v>79</v>
      </c>
      <c r="B55" s="3" t="s">
        <v>69</v>
      </c>
      <c r="C55" s="35">
        <v>18500</v>
      </c>
      <c r="D55" s="22">
        <f t="shared" si="0"/>
        <v>21830</v>
      </c>
      <c r="E55" s="17">
        <f t="shared" si="2"/>
        <v>46830</v>
      </c>
      <c r="F55" s="17">
        <f t="shared" si="2"/>
        <v>71830</v>
      </c>
    </row>
    <row r="56" spans="1:6" ht="26.25">
      <c r="A56" s="7" t="s">
        <v>80</v>
      </c>
      <c r="B56" s="3" t="s">
        <v>81</v>
      </c>
      <c r="C56" s="35">
        <v>125000</v>
      </c>
      <c r="D56" s="22">
        <f t="shared" si="0"/>
        <v>147500</v>
      </c>
      <c r="E56" s="17">
        <f t="shared" si="2"/>
        <v>172500</v>
      </c>
      <c r="F56" s="17">
        <f t="shared" si="2"/>
        <v>197500</v>
      </c>
    </row>
    <row r="57" spans="1:6" ht="27">
      <c r="A57" s="7" t="s">
        <v>82</v>
      </c>
      <c r="B57" s="3" t="s">
        <v>83</v>
      </c>
      <c r="C57" s="35">
        <v>44500</v>
      </c>
      <c r="D57" s="22">
        <f t="shared" si="0"/>
        <v>52510</v>
      </c>
      <c r="E57" s="17">
        <f t="shared" si="2"/>
        <v>77510</v>
      </c>
      <c r="F57" s="17">
        <f t="shared" si="2"/>
        <v>102510</v>
      </c>
    </row>
    <row r="58" spans="1:6" ht="27">
      <c r="A58" s="7" t="s">
        <v>84</v>
      </c>
      <c r="B58" s="3" t="s">
        <v>85</v>
      </c>
      <c r="C58" s="35">
        <v>95000</v>
      </c>
      <c r="D58" s="22">
        <f t="shared" si="0"/>
        <v>112100</v>
      </c>
      <c r="E58" s="17">
        <f t="shared" si="2"/>
        <v>137100</v>
      </c>
      <c r="F58" s="17">
        <f t="shared" si="2"/>
        <v>162100</v>
      </c>
    </row>
    <row r="59" spans="1:6" ht="39.75">
      <c r="A59" s="7" t="s">
        <v>86</v>
      </c>
      <c r="B59" s="3" t="s">
        <v>87</v>
      </c>
      <c r="C59" s="35">
        <v>95000</v>
      </c>
      <c r="D59" s="22">
        <f t="shared" si="0"/>
        <v>112100</v>
      </c>
      <c r="E59" s="17">
        <f t="shared" si="2"/>
        <v>137100</v>
      </c>
      <c r="F59" s="17">
        <f t="shared" si="2"/>
        <v>162100</v>
      </c>
    </row>
    <row r="60" spans="1:6" ht="27">
      <c r="A60" s="1" t="s">
        <v>88</v>
      </c>
      <c r="B60" s="3" t="s">
        <v>89</v>
      </c>
      <c r="C60" s="35">
        <v>49000</v>
      </c>
      <c r="D60" s="22">
        <f t="shared" si="0"/>
        <v>57820</v>
      </c>
      <c r="E60" s="17">
        <f t="shared" si="2"/>
        <v>82820</v>
      </c>
      <c r="F60" s="17">
        <f t="shared" si="2"/>
        <v>107820</v>
      </c>
    </row>
    <row r="61" spans="1:6" ht="14.25">
      <c r="A61" s="1" t="s">
        <v>90</v>
      </c>
      <c r="B61" s="3" t="s">
        <v>91</v>
      </c>
      <c r="C61" s="35">
        <v>845000</v>
      </c>
      <c r="D61" s="22">
        <f t="shared" si="0"/>
        <v>997100</v>
      </c>
      <c r="E61" s="17">
        <f>D61+140000</f>
        <v>1137100</v>
      </c>
      <c r="F61" s="17">
        <f>E61+140000</f>
        <v>1277100</v>
      </c>
    </row>
    <row r="62" spans="1:6" ht="14.25">
      <c r="A62" s="1" t="s">
        <v>90</v>
      </c>
      <c r="B62" s="3" t="s">
        <v>92</v>
      </c>
      <c r="C62" s="35">
        <v>815000</v>
      </c>
      <c r="D62" s="22">
        <f t="shared" si="0"/>
        <v>961700</v>
      </c>
      <c r="E62" s="17">
        <f>D62+140000</f>
        <v>1101700</v>
      </c>
      <c r="F62" s="17">
        <f>E62+140000</f>
        <v>1241700</v>
      </c>
    </row>
    <row r="63" spans="1:6" ht="14.25">
      <c r="A63" s="1" t="s">
        <v>90</v>
      </c>
      <c r="B63" s="3" t="s">
        <v>93</v>
      </c>
      <c r="C63" s="35">
        <v>865000</v>
      </c>
      <c r="D63" s="22">
        <f t="shared" si="0"/>
        <v>1020700</v>
      </c>
      <c r="E63" s="17">
        <f>D63+140000</f>
        <v>1160700</v>
      </c>
      <c r="F63" s="17">
        <f>E63+140000</f>
        <v>1300700</v>
      </c>
    </row>
    <row r="64" spans="1:6" ht="14.25">
      <c r="A64" s="1" t="s">
        <v>94</v>
      </c>
      <c r="B64" s="3" t="s">
        <v>95</v>
      </c>
      <c r="C64" s="35">
        <v>275000</v>
      </c>
      <c r="D64" s="22">
        <f t="shared" si="0"/>
        <v>324500</v>
      </c>
      <c r="E64" s="17"/>
      <c r="F64" s="17"/>
    </row>
    <row r="65" spans="1:6" ht="27">
      <c r="A65" s="1" t="s">
        <v>97</v>
      </c>
      <c r="B65" s="3" t="s">
        <v>98</v>
      </c>
      <c r="C65" s="35">
        <v>1135000</v>
      </c>
      <c r="D65" s="22">
        <f t="shared" si="0"/>
        <v>1339300</v>
      </c>
      <c r="E65" s="17">
        <f>D65+150000</f>
        <v>1489300</v>
      </c>
      <c r="F65" s="17">
        <f>E65+150000</f>
        <v>1639300</v>
      </c>
    </row>
    <row r="66" spans="1:6" ht="26.25">
      <c r="A66" s="1" t="s">
        <v>96</v>
      </c>
      <c r="B66" s="1" t="s">
        <v>99</v>
      </c>
      <c r="C66" s="35">
        <v>1145000</v>
      </c>
      <c r="D66" s="22">
        <f t="shared" si="0"/>
        <v>1351100</v>
      </c>
      <c r="E66" s="17">
        <f aca="true" t="shared" si="4" ref="E66:F73">D66+150000</f>
        <v>1501100</v>
      </c>
      <c r="F66" s="17">
        <f t="shared" si="4"/>
        <v>1651100</v>
      </c>
    </row>
    <row r="67" spans="1:6" ht="26.25">
      <c r="A67" s="1" t="s">
        <v>96</v>
      </c>
      <c r="B67" s="1" t="s">
        <v>100</v>
      </c>
      <c r="C67" s="35">
        <v>985000</v>
      </c>
      <c r="D67" s="22">
        <f t="shared" si="0"/>
        <v>1162300</v>
      </c>
      <c r="E67" s="17">
        <f t="shared" si="4"/>
        <v>1312300</v>
      </c>
      <c r="F67" s="17">
        <f t="shared" si="4"/>
        <v>1462300</v>
      </c>
    </row>
    <row r="68" spans="1:6" ht="27">
      <c r="A68" s="1" t="s">
        <v>96</v>
      </c>
      <c r="B68" s="3" t="s">
        <v>101</v>
      </c>
      <c r="C68" s="35">
        <v>1114000</v>
      </c>
      <c r="D68" s="22">
        <f t="shared" si="0"/>
        <v>1314520</v>
      </c>
      <c r="E68" s="17">
        <f t="shared" si="4"/>
        <v>1464520</v>
      </c>
      <c r="F68" s="17">
        <f t="shared" si="4"/>
        <v>1614520</v>
      </c>
    </row>
    <row r="69" spans="1:6" ht="27">
      <c r="A69" s="1" t="s">
        <v>102</v>
      </c>
      <c r="B69" s="3" t="s">
        <v>103</v>
      </c>
      <c r="C69" s="35">
        <v>1045000</v>
      </c>
      <c r="D69" s="22">
        <f aca="true" t="shared" si="5" ref="D69:D133">C69*1.18</f>
        <v>1233100</v>
      </c>
      <c r="E69" s="17">
        <f t="shared" si="4"/>
        <v>1383100</v>
      </c>
      <c r="F69" s="17">
        <f t="shared" si="4"/>
        <v>1533100</v>
      </c>
    </row>
    <row r="70" spans="1:6" ht="14.25">
      <c r="A70" s="1" t="s">
        <v>102</v>
      </c>
      <c r="B70" s="3" t="s">
        <v>104</v>
      </c>
      <c r="C70" s="35">
        <v>1035000</v>
      </c>
      <c r="D70" s="22">
        <f t="shared" si="5"/>
        <v>1221300</v>
      </c>
      <c r="E70" s="17">
        <f t="shared" si="4"/>
        <v>1371300</v>
      </c>
      <c r="F70" s="17">
        <f t="shared" si="4"/>
        <v>1521300</v>
      </c>
    </row>
    <row r="71" spans="1:6" ht="27">
      <c r="A71" s="1" t="s">
        <v>102</v>
      </c>
      <c r="B71" s="3" t="s">
        <v>105</v>
      </c>
      <c r="C71" s="35">
        <v>1040000</v>
      </c>
      <c r="D71" s="22">
        <f>C71*1.18</f>
        <v>1227200</v>
      </c>
      <c r="E71" s="17">
        <f t="shared" si="4"/>
        <v>1377200</v>
      </c>
      <c r="F71" s="17">
        <f t="shared" si="4"/>
        <v>1527200</v>
      </c>
    </row>
    <row r="72" spans="1:6" ht="27">
      <c r="A72" s="1" t="s">
        <v>102</v>
      </c>
      <c r="B72" s="3" t="s">
        <v>106</v>
      </c>
      <c r="C72" s="35">
        <v>1060000</v>
      </c>
      <c r="D72" s="22">
        <f>C72*1.18</f>
        <v>1250800</v>
      </c>
      <c r="E72" s="17">
        <f t="shared" si="4"/>
        <v>1400800</v>
      </c>
      <c r="F72" s="17">
        <f t="shared" si="4"/>
        <v>1550800</v>
      </c>
    </row>
    <row r="73" spans="1:6" ht="27">
      <c r="A73" s="1" t="s">
        <v>102</v>
      </c>
      <c r="B73" s="3" t="s">
        <v>107</v>
      </c>
      <c r="C73" s="21">
        <v>1075000</v>
      </c>
      <c r="D73" s="22">
        <f>C73*1.18</f>
        <v>1268500</v>
      </c>
      <c r="E73" s="17">
        <f t="shared" si="4"/>
        <v>1418500</v>
      </c>
      <c r="F73" s="17">
        <f t="shared" si="4"/>
        <v>1568500</v>
      </c>
    </row>
    <row r="74" spans="1:6" ht="26.25">
      <c r="A74" s="1" t="s">
        <v>108</v>
      </c>
      <c r="B74" s="1" t="s">
        <v>109</v>
      </c>
      <c r="C74" s="35">
        <v>395000</v>
      </c>
      <c r="D74" s="22">
        <f t="shared" si="5"/>
        <v>466100</v>
      </c>
      <c r="E74" s="17">
        <f>D74+50000</f>
        <v>516100</v>
      </c>
      <c r="F74" s="17">
        <f>E74+50000</f>
        <v>566100</v>
      </c>
    </row>
    <row r="75" spans="1:6" ht="26.25">
      <c r="A75" s="1" t="s">
        <v>108</v>
      </c>
      <c r="B75" s="1" t="s">
        <v>110</v>
      </c>
      <c r="C75" s="35">
        <v>410000</v>
      </c>
      <c r="D75" s="22">
        <f t="shared" si="5"/>
        <v>483800</v>
      </c>
      <c r="E75" s="17">
        <f>D75+50000</f>
        <v>533800</v>
      </c>
      <c r="F75" s="17">
        <f>E75+50000</f>
        <v>583800</v>
      </c>
    </row>
    <row r="76" spans="1:6" ht="27">
      <c r="A76" s="80" t="s">
        <v>111</v>
      </c>
      <c r="B76" s="80" t="s">
        <v>112</v>
      </c>
      <c r="C76" s="81">
        <v>245000</v>
      </c>
      <c r="D76" s="23">
        <f t="shared" si="5"/>
        <v>289100</v>
      </c>
      <c r="E76" s="18">
        <f>D76+50000</f>
        <v>339100</v>
      </c>
      <c r="F76" s="18">
        <f>E76+50000</f>
        <v>389100</v>
      </c>
    </row>
    <row r="77" spans="1:6" ht="26.25">
      <c r="A77" s="1" t="s">
        <v>113</v>
      </c>
      <c r="B77" s="1" t="s">
        <v>114</v>
      </c>
      <c r="C77" s="35">
        <v>555000</v>
      </c>
      <c r="D77" s="22">
        <f t="shared" si="5"/>
        <v>654900</v>
      </c>
      <c r="E77" s="17">
        <f>D77+50000</f>
        <v>704900</v>
      </c>
      <c r="F77" s="17">
        <f>E77+50000</f>
        <v>754900</v>
      </c>
    </row>
    <row r="78" spans="1:6" ht="14.25">
      <c r="A78" s="1" t="s">
        <v>108</v>
      </c>
      <c r="B78" s="1" t="s">
        <v>115</v>
      </c>
      <c r="C78" s="35">
        <v>350000</v>
      </c>
      <c r="D78" s="22">
        <f t="shared" si="5"/>
        <v>413000</v>
      </c>
      <c r="E78" s="17">
        <f>D78+50000</f>
        <v>463000</v>
      </c>
      <c r="F78" s="17">
        <f>E78+50000</f>
        <v>513000</v>
      </c>
    </row>
    <row r="79" spans="1:6" ht="26.25">
      <c r="A79" s="68" t="s">
        <v>116</v>
      </c>
      <c r="B79" s="8" t="s">
        <v>117</v>
      </c>
      <c r="C79" s="36">
        <v>72000</v>
      </c>
      <c r="D79" s="22">
        <f t="shared" si="5"/>
        <v>84960</v>
      </c>
      <c r="E79" s="17">
        <f>D79+15000</f>
        <v>99960</v>
      </c>
      <c r="F79" s="17">
        <f>E79+15000</f>
        <v>114960</v>
      </c>
    </row>
    <row r="80" spans="1:6" ht="26.25">
      <c r="A80" s="69"/>
      <c r="B80" s="8" t="s">
        <v>118</v>
      </c>
      <c r="C80" s="36">
        <v>50000</v>
      </c>
      <c r="D80" s="22">
        <f t="shared" si="5"/>
        <v>59000</v>
      </c>
      <c r="E80" s="17">
        <f>D80+15000</f>
        <v>74000</v>
      </c>
      <c r="F80" s="17">
        <f>E80+15000</f>
        <v>89000</v>
      </c>
    </row>
    <row r="81" spans="1:6" ht="26.25">
      <c r="A81" s="70"/>
      <c r="B81" s="8" t="s">
        <v>119</v>
      </c>
      <c r="C81" s="36">
        <v>51000</v>
      </c>
      <c r="D81" s="22">
        <f t="shared" si="5"/>
        <v>60180</v>
      </c>
      <c r="E81" s="17">
        <f>D81+15000</f>
        <v>75180</v>
      </c>
      <c r="F81" s="17">
        <f>E81+15000</f>
        <v>90180</v>
      </c>
    </row>
    <row r="82" spans="1:6" ht="14.25">
      <c r="A82" s="4" t="s">
        <v>120</v>
      </c>
      <c r="B82" s="8" t="s">
        <v>121</v>
      </c>
      <c r="C82" s="36">
        <v>900</v>
      </c>
      <c r="D82" s="22">
        <f t="shared" si="5"/>
        <v>1062</v>
      </c>
      <c r="E82" s="17">
        <v>2500</v>
      </c>
      <c r="F82" s="17">
        <v>2500</v>
      </c>
    </row>
    <row r="83" spans="1:6" ht="14.25">
      <c r="A83" s="1" t="s">
        <v>122</v>
      </c>
      <c r="B83" s="3" t="s">
        <v>123</v>
      </c>
      <c r="C83" s="36">
        <v>135000</v>
      </c>
      <c r="D83" s="22">
        <f t="shared" si="5"/>
        <v>159300</v>
      </c>
      <c r="E83" s="17">
        <f>D83</f>
        <v>159300</v>
      </c>
      <c r="F83" s="17">
        <f>E83</f>
        <v>159300</v>
      </c>
    </row>
    <row r="84" spans="1:6" ht="14.25">
      <c r="A84" s="1" t="s">
        <v>124</v>
      </c>
      <c r="B84" s="3" t="s">
        <v>125</v>
      </c>
      <c r="C84" s="36">
        <v>145000</v>
      </c>
      <c r="D84" s="22">
        <f t="shared" si="5"/>
        <v>171100</v>
      </c>
      <c r="E84" s="17">
        <f>D84+35000</f>
        <v>206100</v>
      </c>
      <c r="F84" s="17">
        <f>E84+35000</f>
        <v>241100</v>
      </c>
    </row>
    <row r="85" spans="1:6" ht="14.25">
      <c r="A85" s="1" t="s">
        <v>126</v>
      </c>
      <c r="B85" s="3"/>
      <c r="C85" s="36">
        <v>120000</v>
      </c>
      <c r="D85" s="22">
        <f t="shared" si="5"/>
        <v>141600</v>
      </c>
      <c r="E85" s="17">
        <f>D85+35000</f>
        <v>176600</v>
      </c>
      <c r="F85" s="17">
        <f>E85+35000</f>
        <v>211600</v>
      </c>
    </row>
    <row r="86" spans="1:6" ht="27">
      <c r="A86" s="1" t="s">
        <v>127</v>
      </c>
      <c r="B86" s="2" t="s">
        <v>128</v>
      </c>
      <c r="C86" s="35">
        <v>1050000</v>
      </c>
      <c r="D86" s="82">
        <f t="shared" si="5"/>
        <v>1239000</v>
      </c>
      <c r="E86" s="83">
        <f>D86+150000</f>
        <v>1389000</v>
      </c>
      <c r="F86" s="83">
        <f>E86+150000</f>
        <v>1539000</v>
      </c>
    </row>
    <row r="87" spans="1:6" ht="14.25">
      <c r="A87" s="1" t="s">
        <v>129</v>
      </c>
      <c r="B87" s="2"/>
      <c r="C87" s="35">
        <v>425000</v>
      </c>
      <c r="D87" s="22">
        <f t="shared" si="5"/>
        <v>501500</v>
      </c>
      <c r="E87" s="17">
        <v>545000</v>
      </c>
      <c r="F87" s="17">
        <v>545000</v>
      </c>
    </row>
    <row r="88" spans="1:6" ht="14.25">
      <c r="A88" s="1" t="s">
        <v>130</v>
      </c>
      <c r="B88" s="3" t="s">
        <v>131</v>
      </c>
      <c r="C88" s="35">
        <v>1080000</v>
      </c>
      <c r="D88" s="22">
        <f t="shared" si="5"/>
        <v>1274400</v>
      </c>
      <c r="E88" s="17">
        <f>D88+150000</f>
        <v>1424400</v>
      </c>
      <c r="F88" s="17">
        <f>E88+150000</f>
        <v>1574400</v>
      </c>
    </row>
    <row r="89" spans="1:6" ht="39.75">
      <c r="A89" s="1" t="s">
        <v>132</v>
      </c>
      <c r="B89" s="3" t="s">
        <v>133</v>
      </c>
      <c r="C89" s="35">
        <v>1950000</v>
      </c>
      <c r="D89" s="22">
        <f t="shared" si="5"/>
        <v>2301000</v>
      </c>
      <c r="E89" s="17">
        <v>2520000</v>
      </c>
      <c r="F89" s="17">
        <v>2520000</v>
      </c>
    </row>
    <row r="90" spans="1:6" ht="14.25">
      <c r="A90" s="1" t="s">
        <v>134</v>
      </c>
      <c r="B90" s="3" t="s">
        <v>135</v>
      </c>
      <c r="C90" s="35">
        <v>150000</v>
      </c>
      <c r="D90" s="22">
        <f t="shared" si="5"/>
        <v>177000</v>
      </c>
      <c r="E90" s="17">
        <v>210000</v>
      </c>
      <c r="F90" s="17">
        <v>210000</v>
      </c>
    </row>
    <row r="91" spans="1:6" ht="14.25">
      <c r="A91" s="9" t="s">
        <v>136</v>
      </c>
      <c r="B91" s="10" t="s">
        <v>137</v>
      </c>
      <c r="C91" s="37">
        <v>470000</v>
      </c>
      <c r="D91" s="22">
        <f t="shared" si="5"/>
        <v>554600</v>
      </c>
      <c r="E91" s="17">
        <v>594000</v>
      </c>
      <c r="F91" s="17">
        <v>594000</v>
      </c>
    </row>
    <row r="92" spans="1:6" ht="26.25">
      <c r="A92" s="9" t="s">
        <v>138</v>
      </c>
      <c r="B92" s="10" t="s">
        <v>139</v>
      </c>
      <c r="C92" s="37">
        <v>520000</v>
      </c>
      <c r="D92" s="22">
        <f t="shared" si="5"/>
        <v>613600</v>
      </c>
      <c r="E92" s="17">
        <f>D92+80000</f>
        <v>693600</v>
      </c>
      <c r="F92" s="17">
        <f>E92+80000</f>
        <v>773600</v>
      </c>
    </row>
    <row r="93" spans="1:6" ht="26.25">
      <c r="A93" s="9" t="s">
        <v>140</v>
      </c>
      <c r="B93" s="10" t="s">
        <v>141</v>
      </c>
      <c r="C93" s="37">
        <v>535000</v>
      </c>
      <c r="D93" s="22">
        <f t="shared" si="5"/>
        <v>631300</v>
      </c>
      <c r="E93" s="17">
        <f aca="true" t="shared" si="6" ref="E93:F103">D93+80000</f>
        <v>711300</v>
      </c>
      <c r="F93" s="17">
        <f t="shared" si="6"/>
        <v>791300</v>
      </c>
    </row>
    <row r="94" spans="1:6" ht="26.25">
      <c r="A94" s="9" t="s">
        <v>142</v>
      </c>
      <c r="B94" s="10" t="s">
        <v>143</v>
      </c>
      <c r="C94" s="37">
        <v>555000</v>
      </c>
      <c r="D94" s="22">
        <f t="shared" si="5"/>
        <v>654900</v>
      </c>
      <c r="E94" s="17">
        <f t="shared" si="6"/>
        <v>734900</v>
      </c>
      <c r="F94" s="17">
        <f t="shared" si="6"/>
        <v>814900</v>
      </c>
    </row>
    <row r="95" spans="1:6" ht="26.25">
      <c r="A95" s="9" t="s">
        <v>144</v>
      </c>
      <c r="B95" s="10" t="s">
        <v>145</v>
      </c>
      <c r="C95" s="37">
        <v>561000</v>
      </c>
      <c r="D95" s="22">
        <f t="shared" si="5"/>
        <v>661980</v>
      </c>
      <c r="E95" s="17">
        <f t="shared" si="6"/>
        <v>741980</v>
      </c>
      <c r="F95" s="17">
        <f t="shared" si="6"/>
        <v>821980</v>
      </c>
    </row>
    <row r="96" spans="1:6" ht="26.25">
      <c r="A96" s="9" t="s">
        <v>138</v>
      </c>
      <c r="B96" s="10" t="s">
        <v>146</v>
      </c>
      <c r="C96" s="37">
        <v>429000</v>
      </c>
      <c r="D96" s="22">
        <f t="shared" si="5"/>
        <v>506220</v>
      </c>
      <c r="E96" s="17">
        <f t="shared" si="6"/>
        <v>586220</v>
      </c>
      <c r="F96" s="17">
        <f t="shared" si="6"/>
        <v>666220</v>
      </c>
    </row>
    <row r="97" spans="1:6" ht="26.25">
      <c r="A97" s="9" t="s">
        <v>140</v>
      </c>
      <c r="B97" s="10" t="s">
        <v>147</v>
      </c>
      <c r="C97" s="37">
        <v>441000</v>
      </c>
      <c r="D97" s="22">
        <f t="shared" si="5"/>
        <v>520380</v>
      </c>
      <c r="E97" s="17">
        <f t="shared" si="6"/>
        <v>600380</v>
      </c>
      <c r="F97" s="17">
        <f t="shared" si="6"/>
        <v>680380</v>
      </c>
    </row>
    <row r="98" spans="1:6" ht="26.25">
      <c r="A98" s="9" t="s">
        <v>142</v>
      </c>
      <c r="B98" s="10" t="s">
        <v>148</v>
      </c>
      <c r="C98" s="37">
        <v>456000</v>
      </c>
      <c r="D98" s="22">
        <f t="shared" si="5"/>
        <v>538080</v>
      </c>
      <c r="E98" s="17">
        <f t="shared" si="6"/>
        <v>618080</v>
      </c>
      <c r="F98" s="17">
        <f t="shared" si="6"/>
        <v>698080</v>
      </c>
    </row>
    <row r="99" spans="1:6" ht="26.25">
      <c r="A99" s="9" t="s">
        <v>144</v>
      </c>
      <c r="B99" s="10" t="s">
        <v>149</v>
      </c>
      <c r="C99" s="37">
        <v>468000</v>
      </c>
      <c r="D99" s="22">
        <f t="shared" si="5"/>
        <v>552240</v>
      </c>
      <c r="E99" s="17">
        <f t="shared" si="6"/>
        <v>632240</v>
      </c>
      <c r="F99" s="17">
        <f t="shared" si="6"/>
        <v>712240</v>
      </c>
    </row>
    <row r="100" spans="1:6" ht="26.25">
      <c r="A100" s="9" t="s">
        <v>150</v>
      </c>
      <c r="B100" s="10" t="s">
        <v>151</v>
      </c>
      <c r="C100" s="37">
        <v>510000</v>
      </c>
      <c r="D100" s="22">
        <f t="shared" si="5"/>
        <v>601800</v>
      </c>
      <c r="E100" s="17">
        <f t="shared" si="6"/>
        <v>681800</v>
      </c>
      <c r="F100" s="17">
        <f t="shared" si="6"/>
        <v>761800</v>
      </c>
    </row>
    <row r="101" spans="1:6" ht="26.25">
      <c r="A101" s="9" t="s">
        <v>152</v>
      </c>
      <c r="B101" s="10" t="s">
        <v>153</v>
      </c>
      <c r="C101" s="37">
        <v>528000</v>
      </c>
      <c r="D101" s="22">
        <f t="shared" si="5"/>
        <v>623040</v>
      </c>
      <c r="E101" s="17">
        <f t="shared" si="6"/>
        <v>703040</v>
      </c>
      <c r="F101" s="17">
        <f t="shared" si="6"/>
        <v>783040</v>
      </c>
    </row>
    <row r="102" spans="1:6" ht="27">
      <c r="A102" s="11" t="s">
        <v>154</v>
      </c>
      <c r="B102" s="3" t="s">
        <v>155</v>
      </c>
      <c r="C102" s="37">
        <v>537000</v>
      </c>
      <c r="D102" s="22">
        <f t="shared" si="5"/>
        <v>633660</v>
      </c>
      <c r="E102" s="17">
        <f t="shared" si="6"/>
        <v>713660</v>
      </c>
      <c r="F102" s="17">
        <f t="shared" si="6"/>
        <v>793660</v>
      </c>
    </row>
    <row r="103" spans="1:6" ht="27">
      <c r="A103" s="11" t="s">
        <v>156</v>
      </c>
      <c r="B103" s="3" t="s">
        <v>157</v>
      </c>
      <c r="C103" s="38">
        <v>549000</v>
      </c>
      <c r="D103" s="22">
        <f t="shared" si="5"/>
        <v>647820</v>
      </c>
      <c r="E103" s="17">
        <f t="shared" si="6"/>
        <v>727820</v>
      </c>
      <c r="F103" s="17">
        <f t="shared" si="6"/>
        <v>807820</v>
      </c>
    </row>
    <row r="104" spans="1:6" ht="14.25">
      <c r="A104" s="1" t="s">
        <v>158</v>
      </c>
      <c r="B104" s="3" t="s">
        <v>159</v>
      </c>
      <c r="C104" s="35">
        <v>80000</v>
      </c>
      <c r="D104" s="22">
        <f t="shared" si="5"/>
        <v>94400</v>
      </c>
      <c r="E104" s="17">
        <f>D104</f>
        <v>94400</v>
      </c>
      <c r="F104" s="17">
        <f>E104</f>
        <v>94400</v>
      </c>
    </row>
    <row r="105" spans="1:6" ht="27">
      <c r="A105" s="1" t="s">
        <v>160</v>
      </c>
      <c r="B105" s="3" t="s">
        <v>161</v>
      </c>
      <c r="C105" s="35">
        <v>95000</v>
      </c>
      <c r="D105" s="22">
        <f t="shared" si="5"/>
        <v>112100</v>
      </c>
      <c r="E105" s="17">
        <f>D105+30000</f>
        <v>142100</v>
      </c>
      <c r="F105" s="17">
        <f>E105+30000</f>
        <v>172100</v>
      </c>
    </row>
    <row r="106" spans="1:6" ht="39.75">
      <c r="A106" s="1" t="s">
        <v>162</v>
      </c>
      <c r="B106" s="3" t="s">
        <v>163</v>
      </c>
      <c r="C106" s="35">
        <v>115000</v>
      </c>
      <c r="D106" s="22">
        <f t="shared" si="5"/>
        <v>135700</v>
      </c>
      <c r="E106" s="17">
        <f aca="true" t="shared" si="7" ref="E106:F161">D106+30000</f>
        <v>165700</v>
      </c>
      <c r="F106" s="17">
        <f t="shared" si="7"/>
        <v>195700</v>
      </c>
    </row>
    <row r="107" spans="1:6" ht="39.75">
      <c r="A107" s="1" t="s">
        <v>162</v>
      </c>
      <c r="B107" s="3" t="s">
        <v>164</v>
      </c>
      <c r="C107" s="35">
        <v>125000</v>
      </c>
      <c r="D107" s="22">
        <f t="shared" si="5"/>
        <v>147500</v>
      </c>
      <c r="E107" s="17">
        <f t="shared" si="7"/>
        <v>177500</v>
      </c>
      <c r="F107" s="17">
        <f t="shared" si="7"/>
        <v>207500</v>
      </c>
    </row>
    <row r="108" spans="1:6" ht="14.25">
      <c r="A108" s="1" t="s">
        <v>165</v>
      </c>
      <c r="B108" s="3" t="s">
        <v>166</v>
      </c>
      <c r="C108" s="35">
        <v>150000</v>
      </c>
      <c r="D108" s="22">
        <f t="shared" si="5"/>
        <v>177000</v>
      </c>
      <c r="E108" s="17">
        <f t="shared" si="7"/>
        <v>207000</v>
      </c>
      <c r="F108" s="17">
        <f t="shared" si="7"/>
        <v>237000</v>
      </c>
    </row>
    <row r="109" spans="1:6" ht="14.25">
      <c r="A109" s="1" t="s">
        <v>167</v>
      </c>
      <c r="B109" s="3" t="s">
        <v>168</v>
      </c>
      <c r="C109" s="35">
        <v>125000</v>
      </c>
      <c r="D109" s="22">
        <f t="shared" si="5"/>
        <v>147500</v>
      </c>
      <c r="E109" s="17">
        <f t="shared" si="7"/>
        <v>177500</v>
      </c>
      <c r="F109" s="17">
        <f t="shared" si="7"/>
        <v>207500</v>
      </c>
    </row>
    <row r="110" spans="1:6" ht="27">
      <c r="A110" s="1" t="s">
        <v>169</v>
      </c>
      <c r="B110" s="3" t="s">
        <v>170</v>
      </c>
      <c r="C110" s="35">
        <v>95000</v>
      </c>
      <c r="D110" s="22">
        <f t="shared" si="5"/>
        <v>112100</v>
      </c>
      <c r="E110" s="17">
        <f t="shared" si="7"/>
        <v>142100</v>
      </c>
      <c r="F110" s="17">
        <f t="shared" si="7"/>
        <v>172100</v>
      </c>
    </row>
    <row r="111" spans="1:6" ht="14.25">
      <c r="A111" s="1" t="s">
        <v>171</v>
      </c>
      <c r="B111" s="3"/>
      <c r="C111" s="35">
        <v>65000</v>
      </c>
      <c r="D111" s="22">
        <f t="shared" si="5"/>
        <v>76700</v>
      </c>
      <c r="E111" s="17">
        <f t="shared" si="7"/>
        <v>106700</v>
      </c>
      <c r="F111" s="17">
        <f t="shared" si="7"/>
        <v>136700</v>
      </c>
    </row>
    <row r="112" spans="1:6" ht="14.25">
      <c r="A112" s="1" t="s">
        <v>172</v>
      </c>
      <c r="B112" s="3" t="s">
        <v>173</v>
      </c>
      <c r="C112" s="35">
        <v>65000</v>
      </c>
      <c r="D112" s="22">
        <f t="shared" si="5"/>
        <v>76700</v>
      </c>
      <c r="E112" s="17">
        <f t="shared" si="7"/>
        <v>106700</v>
      </c>
      <c r="F112" s="17">
        <f t="shared" si="7"/>
        <v>136700</v>
      </c>
    </row>
    <row r="113" spans="1:6" ht="14.25">
      <c r="A113" s="1" t="s">
        <v>172</v>
      </c>
      <c r="B113" s="3" t="s">
        <v>174</v>
      </c>
      <c r="C113" s="35">
        <v>55000</v>
      </c>
      <c r="D113" s="22">
        <f t="shared" si="5"/>
        <v>64900</v>
      </c>
      <c r="E113" s="17">
        <f t="shared" si="7"/>
        <v>94900</v>
      </c>
      <c r="F113" s="17">
        <f t="shared" si="7"/>
        <v>124900</v>
      </c>
    </row>
    <row r="114" spans="1:6" ht="39.75">
      <c r="A114" s="1" t="s">
        <v>175</v>
      </c>
      <c r="B114" s="3" t="s">
        <v>176</v>
      </c>
      <c r="C114" s="35">
        <v>110000</v>
      </c>
      <c r="D114" s="22">
        <f t="shared" si="5"/>
        <v>129800</v>
      </c>
      <c r="E114" s="17">
        <f t="shared" si="7"/>
        <v>159800</v>
      </c>
      <c r="F114" s="17">
        <f t="shared" si="7"/>
        <v>189800</v>
      </c>
    </row>
    <row r="115" spans="1:6" ht="39.75">
      <c r="A115" s="1" t="s">
        <v>175</v>
      </c>
      <c r="B115" s="3" t="s">
        <v>177</v>
      </c>
      <c r="C115" s="35">
        <v>110000</v>
      </c>
      <c r="D115" s="22">
        <f t="shared" si="5"/>
        <v>129800</v>
      </c>
      <c r="E115" s="17">
        <f t="shared" si="7"/>
        <v>159800</v>
      </c>
      <c r="F115" s="17">
        <f t="shared" si="7"/>
        <v>189800</v>
      </c>
    </row>
    <row r="116" spans="1:6" ht="26.25">
      <c r="A116" s="1" t="s">
        <v>178</v>
      </c>
      <c r="B116" s="3" t="s">
        <v>179</v>
      </c>
      <c r="C116" s="35">
        <v>29500</v>
      </c>
      <c r="D116" s="22">
        <f t="shared" si="5"/>
        <v>34810</v>
      </c>
      <c r="E116" s="17">
        <f t="shared" si="7"/>
        <v>64810</v>
      </c>
      <c r="F116" s="17">
        <f t="shared" si="7"/>
        <v>94810</v>
      </c>
    </row>
    <row r="117" spans="1:6" ht="27">
      <c r="A117" s="1" t="s">
        <v>180</v>
      </c>
      <c r="B117" s="3" t="s">
        <v>181</v>
      </c>
      <c r="C117" s="35">
        <v>26000</v>
      </c>
      <c r="D117" s="22">
        <f t="shared" si="5"/>
        <v>30680</v>
      </c>
      <c r="E117" s="17">
        <f t="shared" si="7"/>
        <v>60680</v>
      </c>
      <c r="F117" s="17">
        <f t="shared" si="7"/>
        <v>90680</v>
      </c>
    </row>
    <row r="118" spans="1:6" ht="27">
      <c r="A118" s="1" t="s">
        <v>182</v>
      </c>
      <c r="B118" s="3" t="s">
        <v>183</v>
      </c>
      <c r="C118" s="35">
        <v>55000</v>
      </c>
      <c r="D118" s="22">
        <f t="shared" si="5"/>
        <v>64900</v>
      </c>
      <c r="E118" s="17">
        <f t="shared" si="7"/>
        <v>94900</v>
      </c>
      <c r="F118" s="17">
        <f t="shared" si="7"/>
        <v>124900</v>
      </c>
    </row>
    <row r="119" spans="1:6" ht="14.25">
      <c r="A119" s="1" t="s">
        <v>184</v>
      </c>
      <c r="B119" s="3" t="s">
        <v>185</v>
      </c>
      <c r="C119" s="35">
        <v>900</v>
      </c>
      <c r="D119" s="22">
        <f t="shared" si="5"/>
        <v>1062</v>
      </c>
      <c r="E119" s="17">
        <v>2200</v>
      </c>
      <c r="F119" s="17">
        <v>2200</v>
      </c>
    </row>
    <row r="120" spans="1:6" ht="14.25">
      <c r="A120" s="1" t="s">
        <v>186</v>
      </c>
      <c r="B120" s="3" t="s">
        <v>185</v>
      </c>
      <c r="C120" s="35">
        <v>660</v>
      </c>
      <c r="D120" s="22">
        <f t="shared" si="5"/>
        <v>778.8</v>
      </c>
      <c r="E120" s="17">
        <v>1900</v>
      </c>
      <c r="F120" s="17">
        <v>1900</v>
      </c>
    </row>
    <row r="121" spans="1:6" ht="14.25">
      <c r="A121" s="12" t="s">
        <v>82</v>
      </c>
      <c r="B121" s="16" t="s">
        <v>187</v>
      </c>
      <c r="C121" s="39">
        <v>70000</v>
      </c>
      <c r="D121" s="23">
        <f t="shared" si="5"/>
        <v>82600</v>
      </c>
      <c r="E121" s="18">
        <v>108000</v>
      </c>
      <c r="F121" s="18">
        <v>108000</v>
      </c>
    </row>
    <row r="122" spans="1:6" ht="27">
      <c r="A122" s="1" t="s">
        <v>82</v>
      </c>
      <c r="B122" s="3" t="s">
        <v>188</v>
      </c>
      <c r="C122" s="35">
        <v>42000</v>
      </c>
      <c r="D122" s="22">
        <f t="shared" si="5"/>
        <v>49560</v>
      </c>
      <c r="E122" s="17">
        <f t="shared" si="7"/>
        <v>79560</v>
      </c>
      <c r="F122" s="17">
        <f t="shared" si="7"/>
        <v>109560</v>
      </c>
    </row>
    <row r="123" spans="1:6" ht="27">
      <c r="A123" s="1" t="s">
        <v>82</v>
      </c>
      <c r="B123" s="3" t="s">
        <v>189</v>
      </c>
      <c r="C123" s="35">
        <v>42000</v>
      </c>
      <c r="D123" s="22">
        <f t="shared" si="5"/>
        <v>49560</v>
      </c>
      <c r="E123" s="17">
        <f t="shared" si="7"/>
        <v>79560</v>
      </c>
      <c r="F123" s="17">
        <f t="shared" si="7"/>
        <v>109560</v>
      </c>
    </row>
    <row r="124" spans="1:6" ht="14.25">
      <c r="A124" s="1" t="s">
        <v>190</v>
      </c>
      <c r="B124" s="3" t="s">
        <v>191</v>
      </c>
      <c r="C124" s="35">
        <v>75000</v>
      </c>
      <c r="D124" s="22">
        <f t="shared" si="5"/>
        <v>88500</v>
      </c>
      <c r="E124" s="17">
        <f t="shared" si="7"/>
        <v>118500</v>
      </c>
      <c r="F124" s="17">
        <f t="shared" si="7"/>
        <v>148500</v>
      </c>
    </row>
    <row r="125" spans="1:6" ht="26.25">
      <c r="A125" s="12" t="s">
        <v>266</v>
      </c>
      <c r="B125" s="3"/>
      <c r="C125" s="35">
        <v>79000</v>
      </c>
      <c r="D125" s="22">
        <f t="shared" si="5"/>
        <v>93220</v>
      </c>
      <c r="E125" s="17">
        <v>143000</v>
      </c>
      <c r="F125" s="17">
        <v>143000</v>
      </c>
    </row>
    <row r="126" spans="1:6" ht="26.25">
      <c r="A126" s="12" t="s">
        <v>192</v>
      </c>
      <c r="B126" s="16"/>
      <c r="C126" s="39">
        <v>100000</v>
      </c>
      <c r="D126" s="23">
        <f t="shared" si="5"/>
        <v>118000</v>
      </c>
      <c r="E126" s="18">
        <f t="shared" si="7"/>
        <v>148000</v>
      </c>
      <c r="F126" s="18">
        <f t="shared" si="7"/>
        <v>178000</v>
      </c>
    </row>
    <row r="127" spans="1:6" ht="26.25">
      <c r="A127" s="1" t="s">
        <v>160</v>
      </c>
      <c r="B127" s="1" t="s">
        <v>193</v>
      </c>
      <c r="C127" s="36">
        <v>120000</v>
      </c>
      <c r="D127" s="22">
        <f t="shared" si="5"/>
        <v>141600</v>
      </c>
      <c r="E127" s="17">
        <f t="shared" si="7"/>
        <v>171600</v>
      </c>
      <c r="F127" s="17">
        <f t="shared" si="7"/>
        <v>201600</v>
      </c>
    </row>
    <row r="128" spans="1:6" ht="14.25">
      <c r="A128" s="1" t="s">
        <v>180</v>
      </c>
      <c r="B128" s="3" t="s">
        <v>194</v>
      </c>
      <c r="C128" s="36">
        <v>45000</v>
      </c>
      <c r="D128" s="22">
        <f t="shared" si="5"/>
        <v>53100</v>
      </c>
      <c r="E128" s="17">
        <f t="shared" si="7"/>
        <v>83100</v>
      </c>
      <c r="F128" s="17">
        <f t="shared" si="7"/>
        <v>113100</v>
      </c>
    </row>
    <row r="129" spans="1:6" ht="14.25">
      <c r="A129" s="1" t="s">
        <v>82</v>
      </c>
      <c r="B129" s="3"/>
      <c r="C129" s="36">
        <v>49000</v>
      </c>
      <c r="D129" s="22">
        <f t="shared" si="5"/>
        <v>57820</v>
      </c>
      <c r="E129" s="17">
        <f t="shared" si="7"/>
        <v>87820</v>
      </c>
      <c r="F129" s="17">
        <f t="shared" si="7"/>
        <v>117820</v>
      </c>
    </row>
    <row r="130" spans="1:6" ht="14.25">
      <c r="A130" s="1" t="s">
        <v>195</v>
      </c>
      <c r="B130" s="3"/>
      <c r="C130" s="36">
        <v>19000</v>
      </c>
      <c r="D130" s="22">
        <f t="shared" si="5"/>
        <v>22420</v>
      </c>
      <c r="E130" s="17">
        <f t="shared" si="7"/>
        <v>52420</v>
      </c>
      <c r="F130" s="17">
        <f t="shared" si="7"/>
        <v>82420</v>
      </c>
    </row>
    <row r="131" spans="1:6" ht="14.25">
      <c r="A131" s="1" t="s">
        <v>196</v>
      </c>
      <c r="B131" s="3"/>
      <c r="C131" s="36">
        <v>39000</v>
      </c>
      <c r="D131" s="22">
        <f t="shared" si="5"/>
        <v>46020</v>
      </c>
      <c r="E131" s="17">
        <f t="shared" si="7"/>
        <v>76020</v>
      </c>
      <c r="F131" s="17">
        <f t="shared" si="7"/>
        <v>106020</v>
      </c>
    </row>
    <row r="132" spans="1:6" ht="14.25">
      <c r="A132" s="1" t="s">
        <v>197</v>
      </c>
      <c r="B132" s="3" t="s">
        <v>198</v>
      </c>
      <c r="C132" s="36">
        <v>75000</v>
      </c>
      <c r="D132" s="22">
        <f t="shared" si="5"/>
        <v>88500</v>
      </c>
      <c r="E132" s="17">
        <f t="shared" si="7"/>
        <v>118500</v>
      </c>
      <c r="F132" s="17">
        <f t="shared" si="7"/>
        <v>148500</v>
      </c>
    </row>
    <row r="133" spans="1:6" ht="36.75" customHeight="1">
      <c r="A133" s="12" t="s">
        <v>199</v>
      </c>
      <c r="B133" s="67" t="s">
        <v>200</v>
      </c>
      <c r="C133" s="67"/>
      <c r="D133" s="22"/>
      <c r="E133" s="17"/>
      <c r="F133" s="17"/>
    </row>
    <row r="134" spans="1:6" ht="26.25">
      <c r="A134" s="1" t="s">
        <v>201</v>
      </c>
      <c r="B134" s="1" t="s">
        <v>202</v>
      </c>
      <c r="C134" s="40">
        <v>730000</v>
      </c>
      <c r="D134" s="22">
        <f aca="true" t="shared" si="8" ref="D134:D161">C134*1.18</f>
        <v>861400</v>
      </c>
      <c r="E134" s="17">
        <f t="shared" si="7"/>
        <v>891400</v>
      </c>
      <c r="F134" s="17">
        <f t="shared" si="7"/>
        <v>921400</v>
      </c>
    </row>
    <row r="135" spans="1:6" ht="39.75">
      <c r="A135" s="1" t="s">
        <v>203</v>
      </c>
      <c r="B135" s="3" t="s">
        <v>204</v>
      </c>
      <c r="C135" s="41">
        <v>375000</v>
      </c>
      <c r="D135" s="22">
        <f t="shared" si="8"/>
        <v>442500</v>
      </c>
      <c r="E135" s="17">
        <f t="shared" si="7"/>
        <v>472500</v>
      </c>
      <c r="F135" s="17">
        <f t="shared" si="7"/>
        <v>502500</v>
      </c>
    </row>
    <row r="136" spans="1:6" ht="14.25">
      <c r="A136" s="1" t="s">
        <v>205</v>
      </c>
      <c r="B136" s="3" t="s">
        <v>206</v>
      </c>
      <c r="C136" s="41">
        <v>255000</v>
      </c>
      <c r="D136" s="22">
        <f t="shared" si="8"/>
        <v>300900</v>
      </c>
      <c r="E136" s="17">
        <f t="shared" si="7"/>
        <v>330900</v>
      </c>
      <c r="F136" s="17">
        <f t="shared" si="7"/>
        <v>360900</v>
      </c>
    </row>
    <row r="137" spans="1:6" ht="14.25">
      <c r="A137" s="1" t="s">
        <v>207</v>
      </c>
      <c r="B137" s="3" t="s">
        <v>208</v>
      </c>
      <c r="C137" s="41">
        <v>70000</v>
      </c>
      <c r="D137" s="22">
        <f t="shared" si="8"/>
        <v>82600</v>
      </c>
      <c r="E137" s="17">
        <f t="shared" si="7"/>
        <v>112600</v>
      </c>
      <c r="F137" s="17">
        <f t="shared" si="7"/>
        <v>142600</v>
      </c>
    </row>
    <row r="138" spans="1:6" ht="26.25">
      <c r="A138" s="1" t="s">
        <v>209</v>
      </c>
      <c r="B138" s="1" t="s">
        <v>210</v>
      </c>
      <c r="C138" s="36">
        <v>1100000</v>
      </c>
      <c r="D138" s="22">
        <f t="shared" si="8"/>
        <v>1298000</v>
      </c>
      <c r="E138" s="17">
        <f t="shared" si="7"/>
        <v>1328000</v>
      </c>
      <c r="F138" s="17">
        <f t="shared" si="7"/>
        <v>1358000</v>
      </c>
    </row>
    <row r="139" spans="1:6" ht="14.25">
      <c r="A139" s="1" t="s">
        <v>211</v>
      </c>
      <c r="B139" s="3" t="s">
        <v>212</v>
      </c>
      <c r="C139" s="36">
        <v>195000</v>
      </c>
      <c r="D139" s="22">
        <f t="shared" si="8"/>
        <v>230100</v>
      </c>
      <c r="E139" s="17">
        <f t="shared" si="7"/>
        <v>260100</v>
      </c>
      <c r="F139" s="17">
        <f t="shared" si="7"/>
        <v>290100</v>
      </c>
    </row>
    <row r="140" spans="1:6" ht="14.25">
      <c r="A140" s="1" t="s">
        <v>213</v>
      </c>
      <c r="B140" s="3" t="s">
        <v>214</v>
      </c>
      <c r="C140" s="36">
        <v>200000</v>
      </c>
      <c r="D140" s="22">
        <f t="shared" si="8"/>
        <v>236000</v>
      </c>
      <c r="E140" s="17">
        <f t="shared" si="7"/>
        <v>266000</v>
      </c>
      <c r="F140" s="17">
        <f t="shared" si="7"/>
        <v>296000</v>
      </c>
    </row>
    <row r="141" spans="1:6" ht="14.25">
      <c r="A141" s="1" t="s">
        <v>215</v>
      </c>
      <c r="B141" s="3" t="s">
        <v>216</v>
      </c>
      <c r="C141" s="36">
        <v>200000</v>
      </c>
      <c r="D141" s="22">
        <f t="shared" si="8"/>
        <v>236000</v>
      </c>
      <c r="E141" s="17">
        <f t="shared" si="7"/>
        <v>266000</v>
      </c>
      <c r="F141" s="17">
        <f t="shared" si="7"/>
        <v>296000</v>
      </c>
    </row>
    <row r="142" spans="1:6" ht="14.25">
      <c r="A142" s="1" t="s">
        <v>217</v>
      </c>
      <c r="B142" s="3" t="s">
        <v>216</v>
      </c>
      <c r="C142" s="36">
        <v>289000</v>
      </c>
      <c r="D142" s="22">
        <f t="shared" si="8"/>
        <v>341020</v>
      </c>
      <c r="E142" s="17">
        <f t="shared" si="7"/>
        <v>371020</v>
      </c>
      <c r="F142" s="17">
        <f t="shared" si="7"/>
        <v>401020</v>
      </c>
    </row>
    <row r="143" spans="1:6" ht="14.25">
      <c r="A143" s="1" t="s">
        <v>218</v>
      </c>
      <c r="B143" s="3" t="s">
        <v>219</v>
      </c>
      <c r="C143" s="36">
        <v>140000</v>
      </c>
      <c r="D143" s="22">
        <f t="shared" si="8"/>
        <v>165200</v>
      </c>
      <c r="E143" s="17">
        <f t="shared" si="7"/>
        <v>195200</v>
      </c>
      <c r="F143" s="17">
        <f t="shared" si="7"/>
        <v>225200</v>
      </c>
    </row>
    <row r="144" spans="1:6" ht="14.25">
      <c r="A144" s="1" t="s">
        <v>220</v>
      </c>
      <c r="B144" s="3" t="s">
        <v>221</v>
      </c>
      <c r="C144" s="36">
        <v>32000</v>
      </c>
      <c r="D144" s="22">
        <f t="shared" si="8"/>
        <v>37760</v>
      </c>
      <c r="E144" s="17">
        <f t="shared" si="7"/>
        <v>67760</v>
      </c>
      <c r="F144" s="17">
        <f t="shared" si="7"/>
        <v>97760</v>
      </c>
    </row>
    <row r="145" spans="1:6" ht="14.25">
      <c r="A145" s="1" t="s">
        <v>222</v>
      </c>
      <c r="B145" s="3" t="s">
        <v>221</v>
      </c>
      <c r="C145" s="36">
        <v>20000</v>
      </c>
      <c r="D145" s="22">
        <f t="shared" si="8"/>
        <v>23600</v>
      </c>
      <c r="E145" s="17">
        <f t="shared" si="7"/>
        <v>53600</v>
      </c>
      <c r="F145" s="17">
        <f t="shared" si="7"/>
        <v>83600</v>
      </c>
    </row>
    <row r="146" spans="1:6" ht="14.25">
      <c r="A146" s="1" t="s">
        <v>223</v>
      </c>
      <c r="B146" s="3" t="s">
        <v>221</v>
      </c>
      <c r="C146" s="36">
        <v>25000</v>
      </c>
      <c r="D146" s="22">
        <f t="shared" si="8"/>
        <v>29500</v>
      </c>
      <c r="E146" s="17">
        <f t="shared" si="7"/>
        <v>59500</v>
      </c>
      <c r="F146" s="17">
        <f t="shared" si="7"/>
        <v>89500</v>
      </c>
    </row>
    <row r="147" spans="1:6" ht="39.75">
      <c r="A147" s="1" t="s">
        <v>224</v>
      </c>
      <c r="B147" s="3" t="s">
        <v>225</v>
      </c>
      <c r="C147" s="36">
        <v>52000</v>
      </c>
      <c r="D147" s="22">
        <f t="shared" si="8"/>
        <v>61360</v>
      </c>
      <c r="E147" s="17">
        <f t="shared" si="7"/>
        <v>91360</v>
      </c>
      <c r="F147" s="17">
        <f t="shared" si="7"/>
        <v>121360</v>
      </c>
    </row>
    <row r="148" spans="1:6" ht="27">
      <c r="A148" s="1" t="s">
        <v>226</v>
      </c>
      <c r="B148" s="3" t="s">
        <v>227</v>
      </c>
      <c r="C148" s="36">
        <v>110000</v>
      </c>
      <c r="D148" s="22">
        <f t="shared" si="8"/>
        <v>129800</v>
      </c>
      <c r="E148" s="17">
        <f t="shared" si="7"/>
        <v>159800</v>
      </c>
      <c r="F148" s="17">
        <f t="shared" si="7"/>
        <v>189800</v>
      </c>
    </row>
    <row r="149" spans="1:6" ht="14.25">
      <c r="A149" s="1" t="s">
        <v>228</v>
      </c>
      <c r="B149" s="3"/>
      <c r="C149" s="36">
        <v>96000</v>
      </c>
      <c r="D149" s="22">
        <f t="shared" si="8"/>
        <v>113280</v>
      </c>
      <c r="E149" s="17">
        <f t="shared" si="7"/>
        <v>143280</v>
      </c>
      <c r="F149" s="17">
        <f t="shared" si="7"/>
        <v>173280</v>
      </c>
    </row>
    <row r="150" spans="1:6" ht="39.75">
      <c r="A150" s="1" t="s">
        <v>229</v>
      </c>
      <c r="B150" s="3" t="s">
        <v>230</v>
      </c>
      <c r="C150" s="36">
        <v>105000</v>
      </c>
      <c r="D150" s="22">
        <f t="shared" si="8"/>
        <v>123900</v>
      </c>
      <c r="E150" s="17">
        <f t="shared" si="7"/>
        <v>153900</v>
      </c>
      <c r="F150" s="17">
        <f t="shared" si="7"/>
        <v>183900</v>
      </c>
    </row>
    <row r="151" spans="1:6" ht="14.25">
      <c r="A151" s="7" t="s">
        <v>231</v>
      </c>
      <c r="B151" s="1" t="s">
        <v>232</v>
      </c>
      <c r="C151" s="36">
        <v>175000</v>
      </c>
      <c r="D151" s="22">
        <f t="shared" si="8"/>
        <v>206500</v>
      </c>
      <c r="E151" s="17">
        <f t="shared" si="7"/>
        <v>236500</v>
      </c>
      <c r="F151" s="17">
        <f t="shared" si="7"/>
        <v>266500</v>
      </c>
    </row>
    <row r="152" spans="1:6" ht="39">
      <c r="A152" s="13" t="s">
        <v>233</v>
      </c>
      <c r="B152" s="14" t="s">
        <v>234</v>
      </c>
      <c r="C152" s="42">
        <v>50000</v>
      </c>
      <c r="D152" s="22">
        <f t="shared" si="8"/>
        <v>59000</v>
      </c>
      <c r="E152" s="17">
        <f t="shared" si="7"/>
        <v>89000</v>
      </c>
      <c r="F152" s="17">
        <f t="shared" si="7"/>
        <v>119000</v>
      </c>
    </row>
    <row r="153" spans="1:6" ht="39">
      <c r="A153" s="13" t="s">
        <v>235</v>
      </c>
      <c r="B153" s="15" t="s">
        <v>236</v>
      </c>
      <c r="C153" s="42">
        <v>80000</v>
      </c>
      <c r="D153" s="22">
        <f t="shared" si="8"/>
        <v>94400</v>
      </c>
      <c r="E153" s="17">
        <f t="shared" si="7"/>
        <v>124400</v>
      </c>
      <c r="F153" s="17">
        <f t="shared" si="7"/>
        <v>154400</v>
      </c>
    </row>
    <row r="154" spans="1:6" ht="39">
      <c r="A154" s="13" t="s">
        <v>237</v>
      </c>
      <c r="B154" s="14" t="s">
        <v>238</v>
      </c>
      <c r="C154" s="42">
        <v>42000</v>
      </c>
      <c r="D154" s="22">
        <f t="shared" si="8"/>
        <v>49560</v>
      </c>
      <c r="E154" s="17">
        <f t="shared" si="7"/>
        <v>79560</v>
      </c>
      <c r="F154" s="17">
        <f t="shared" si="7"/>
        <v>109560</v>
      </c>
    </row>
    <row r="155" spans="1:6" ht="14.25">
      <c r="A155" s="13" t="s">
        <v>239</v>
      </c>
      <c r="B155" s="14" t="s">
        <v>240</v>
      </c>
      <c r="C155" s="42">
        <v>88000</v>
      </c>
      <c r="D155" s="22">
        <f t="shared" si="8"/>
        <v>103840</v>
      </c>
      <c r="E155" s="17">
        <f t="shared" si="7"/>
        <v>133840</v>
      </c>
      <c r="F155" s="17">
        <f t="shared" si="7"/>
        <v>163840</v>
      </c>
    </row>
    <row r="156" spans="1:6" ht="39">
      <c r="A156" s="13" t="s">
        <v>241</v>
      </c>
      <c r="B156" s="14" t="s">
        <v>234</v>
      </c>
      <c r="C156" s="42">
        <v>99000</v>
      </c>
      <c r="D156" s="22">
        <f t="shared" si="8"/>
        <v>116820</v>
      </c>
      <c r="E156" s="17">
        <f t="shared" si="7"/>
        <v>146820</v>
      </c>
      <c r="F156" s="17">
        <f t="shared" si="7"/>
        <v>176820</v>
      </c>
    </row>
    <row r="157" spans="1:6" ht="39">
      <c r="A157" s="13" t="s">
        <v>242</v>
      </c>
      <c r="B157" s="14" t="s">
        <v>243</v>
      </c>
      <c r="C157" s="42">
        <v>110000</v>
      </c>
      <c r="D157" s="22">
        <f t="shared" si="8"/>
        <v>129800</v>
      </c>
      <c r="E157" s="17">
        <f t="shared" si="7"/>
        <v>159800</v>
      </c>
      <c r="F157" s="17">
        <f t="shared" si="7"/>
        <v>189800</v>
      </c>
    </row>
    <row r="158" spans="1:6" ht="14.25">
      <c r="A158" s="13" t="s">
        <v>244</v>
      </c>
      <c r="B158" s="14" t="s">
        <v>245</v>
      </c>
      <c r="C158" s="42">
        <v>83000</v>
      </c>
      <c r="D158" s="22">
        <f t="shared" si="8"/>
        <v>97940</v>
      </c>
      <c r="E158" s="17">
        <f t="shared" si="7"/>
        <v>127940</v>
      </c>
      <c r="F158" s="17">
        <f t="shared" si="7"/>
        <v>157940</v>
      </c>
    </row>
    <row r="159" spans="1:6" ht="39">
      <c r="A159" s="13" t="s">
        <v>246</v>
      </c>
      <c r="B159" s="14" t="s">
        <v>247</v>
      </c>
      <c r="C159" s="42">
        <v>39000</v>
      </c>
      <c r="D159" s="22">
        <f t="shared" si="8"/>
        <v>46020</v>
      </c>
      <c r="E159" s="17">
        <f t="shared" si="7"/>
        <v>76020</v>
      </c>
      <c r="F159" s="17">
        <f t="shared" si="7"/>
        <v>106020</v>
      </c>
    </row>
    <row r="160" spans="1:6" ht="14.25">
      <c r="A160" s="13" t="s">
        <v>248</v>
      </c>
      <c r="B160" s="14" t="s">
        <v>249</v>
      </c>
      <c r="C160" s="42">
        <v>42000</v>
      </c>
      <c r="D160" s="22">
        <f t="shared" si="8"/>
        <v>49560</v>
      </c>
      <c r="E160" s="17">
        <f t="shared" si="7"/>
        <v>79560</v>
      </c>
      <c r="F160" s="17">
        <f t="shared" si="7"/>
        <v>109560</v>
      </c>
    </row>
    <row r="161" spans="1:6" ht="14.25">
      <c r="A161" s="14" t="s">
        <v>250</v>
      </c>
      <c r="B161" s="14" t="s">
        <v>251</v>
      </c>
      <c r="C161" s="42">
        <v>70000</v>
      </c>
      <c r="D161" s="22">
        <f t="shared" si="8"/>
        <v>82600</v>
      </c>
      <c r="E161" s="17">
        <f t="shared" si="7"/>
        <v>112600</v>
      </c>
      <c r="F161" s="17">
        <f t="shared" si="7"/>
        <v>142600</v>
      </c>
    </row>
    <row r="162" ht="14.25">
      <c r="F162" s="21"/>
    </row>
    <row r="163" ht="14.25">
      <c r="F163" s="21"/>
    </row>
  </sheetData>
  <sheetProtection/>
  <mergeCells count="2">
    <mergeCell ref="B133:C133"/>
    <mergeCell ref="A79:A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2014-04-10T09:15:25Z</dcterms:modified>
  <cp:category/>
  <cp:version/>
  <cp:contentType/>
  <cp:contentStatus/>
</cp:coreProperties>
</file>